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E28"/>
  <c r="F28"/>
  <c r="G28"/>
  <c r="F44"/>
  <c r="E44"/>
  <c r="D42"/>
  <c r="C42"/>
  <c r="B42"/>
  <c r="E41"/>
  <c r="E40"/>
  <c r="F39"/>
  <c r="E39"/>
  <c r="F38"/>
  <c r="E38"/>
  <c r="G37"/>
  <c r="F37"/>
  <c r="E37"/>
  <c r="E36"/>
  <c r="G35"/>
  <c r="F35"/>
  <c r="E35"/>
  <c r="G32"/>
  <c r="F32"/>
  <c r="E32"/>
  <c r="G31"/>
  <c r="F31"/>
  <c r="E31"/>
  <c r="G30"/>
  <c r="F30"/>
  <c r="E30"/>
  <c r="G29"/>
  <c r="F29"/>
  <c r="E29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3" l="1"/>
  <c r="B43" s="1"/>
  <c r="B45" s="1"/>
  <c r="C33"/>
  <c r="C43" s="1"/>
  <c r="C45" s="1"/>
  <c r="F22"/>
  <c r="F10"/>
  <c r="F42"/>
  <c r="E42"/>
  <c r="E22"/>
  <c r="E10"/>
  <c r="G42"/>
  <c r="G22"/>
  <c r="G10"/>
  <c r="D9"/>
  <c r="D21" l="1"/>
  <c r="E9"/>
  <c r="F9"/>
  <c r="G9"/>
  <c r="F21" l="1"/>
  <c r="G21"/>
  <c r="E21"/>
  <c r="D33"/>
  <c r="E33" l="1"/>
  <c r="D43"/>
  <c r="G33"/>
  <c r="F33"/>
  <c r="F43" l="1"/>
  <c r="D45"/>
  <c r="G43"/>
  <c r="E43"/>
  <c r="F45" l="1"/>
  <c r="E45"/>
  <c r="G45"/>
</calcChain>
</file>

<file path=xl/sharedStrings.xml><?xml version="1.0" encoding="utf-8"?>
<sst xmlns="http://schemas.openxmlformats.org/spreadsheetml/2006/main" count="54" uniqueCount="52">
  <si>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</si>
  <si>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</si>
  <si>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</si>
  <si>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</si>
  <si>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</si>
  <si>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</si>
  <si>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</si>
  <si>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</si>
  <si>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</si>
  <si>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</si>
  <si>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</si>
  <si>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</si>
  <si>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</si>
  <si>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</si>
  <si>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</si>
  <si>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</si>
  <si>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</si>
  <si>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</si>
  <si>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</si>
  <si>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</si>
  <si>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</si>
  <si>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</si>
  <si>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</si>
  <si>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</si>
  <si>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</si>
  <si>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</si>
  <si>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</si>
  <si>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</si>
  <si>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</si>
  <si>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</si>
  <si>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</si>
  <si>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</si>
  <si>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</si>
  <si>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</si>
  <si>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</si>
  <si>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</si>
  <si>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</si>
  <si>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</si>
  <si>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</si>
  <si>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</si>
  <si>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</si>
  <si>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</si>
  <si>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</si>
  <si>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</si>
  <si>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</si>
  <si>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</si>
  <si>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в 1,4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</si>
  <si>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</si>
  <si>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</si>
  <si>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Надійшло           з 01 січня            по 06 липня,            тис. грн.</t>
  </si>
  <si>
    <t>План на           січень - липень з урахуванням змін, 
тис. грн.</t>
  </si>
  <si>
    <t>в 2,5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</si>
</sst>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48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50</v>
      </c>
      <c r="D3" s="43" t="s">
        <v>49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1209815.3999999999</v>
      </c>
      <c r="D6" s="21">
        <v>973001.66200000001</v>
      </c>
      <c r="E6" s="21">
        <f>D6-C6</f>
        <v>-236813.7379999999</v>
      </c>
      <c r="F6" s="22">
        <f>D6/B6*100</f>
        <v>44.675256300313812</v>
      </c>
      <c r="G6" s="23">
        <f>D6/C6*100</f>
        <v>80.425630389561917</v>
      </c>
    </row>
    <row r="7" spans="1:7" ht="15.75">
      <c r="A7" s="32" t="s">
        <v>25</v>
      </c>
      <c r="B7" s="24">
        <v>950</v>
      </c>
      <c r="C7" s="20">
        <v>714.7</v>
      </c>
      <c r="D7" s="21">
        <v>882.53200000000004</v>
      </c>
      <c r="E7" s="21">
        <f t="shared" ref="E7:E44" si="0">D7-C7</f>
        <v>167.83199999999999</v>
      </c>
      <c r="F7" s="22">
        <f>D7/B7*100</f>
        <v>92.898105263157902</v>
      </c>
      <c r="G7" s="23">
        <f>D7/C7*100</f>
        <v>123.4828599412341</v>
      </c>
    </row>
    <row r="8" spans="1:7" ht="15.75">
      <c r="A8" s="31" t="s">
        <v>29</v>
      </c>
      <c r="B8" s="24">
        <v>209000</v>
      </c>
      <c r="C8" s="24">
        <v>104359.9</v>
      </c>
      <c r="D8" s="21">
        <v>97380.217000000004</v>
      </c>
      <c r="E8" s="21">
        <f t="shared" si="0"/>
        <v>-6979.68299999999</v>
      </c>
      <c r="F8" s="22">
        <f t="shared" ref="F8:F45" si="1">D8/B8*100</f>
        <v>46.593405263157891</v>
      </c>
      <c r="G8" s="23">
        <f>D8/C8*100</f>
        <v>93.311910992632235</v>
      </c>
    </row>
    <row r="9" spans="1:7" ht="15.75">
      <c r="A9" s="32" t="s">
        <v>22</v>
      </c>
      <c r="B9" s="25">
        <f>B10+B14+B15</f>
        <v>784830</v>
      </c>
      <c r="C9" s="25">
        <f>C10+C14+C15</f>
        <v>454519.80000000005</v>
      </c>
      <c r="D9" s="25">
        <f>D10+D14+D15</f>
        <v>372039.66399999999</v>
      </c>
      <c r="E9" s="21">
        <f t="shared" si="0"/>
        <v>-82480.136000000057</v>
      </c>
      <c r="F9" s="22">
        <f t="shared" si="1"/>
        <v>47.403853573385319</v>
      </c>
      <c r="G9" s="23">
        <f t="shared" ref="G9:G42" si="2">D9/C9*100</f>
        <v>81.853345882841623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209695.4</v>
      </c>
      <c r="D10" s="28">
        <f>SUM(D11:D13)</f>
        <v>162248.64300000001</v>
      </c>
      <c r="E10" s="21">
        <f t="shared" si="0"/>
        <v>-47446.756999999983</v>
      </c>
      <c r="F10" s="22">
        <f t="shared" si="1"/>
        <v>45.431255565200352</v>
      </c>
      <c r="G10" s="23">
        <f t="shared" si="2"/>
        <v>77.373486972055659</v>
      </c>
    </row>
    <row r="11" spans="1:7" s="3" customFormat="1" ht="31.5">
      <c r="A11" s="26" t="s">
        <v>23</v>
      </c>
      <c r="B11" s="27">
        <v>40630</v>
      </c>
      <c r="C11" s="27">
        <v>26600.5</v>
      </c>
      <c r="D11" s="29">
        <v>19926.941999999999</v>
      </c>
      <c r="E11" s="21">
        <f t="shared" si="0"/>
        <v>-6673.5580000000009</v>
      </c>
      <c r="F11" s="22">
        <f t="shared" si="1"/>
        <v>49.044897858725079</v>
      </c>
      <c r="G11" s="23">
        <f t="shared" si="2"/>
        <v>74.911907670908434</v>
      </c>
    </row>
    <row r="12" spans="1:7" s="3" customFormat="1" ht="15.75">
      <c r="A12" s="26" t="s">
        <v>4</v>
      </c>
      <c r="B12" s="27">
        <v>313400</v>
      </c>
      <c r="C12" s="27">
        <v>181139</v>
      </c>
      <c r="D12" s="29">
        <v>140955.503</v>
      </c>
      <c r="E12" s="21">
        <f t="shared" si="0"/>
        <v>-40183.497000000003</v>
      </c>
      <c r="F12" s="22">
        <f>D12/B12*100</f>
        <v>44.976229419272492</v>
      </c>
      <c r="G12" s="23">
        <f t="shared" si="2"/>
        <v>77.816209099089647</v>
      </c>
    </row>
    <row r="13" spans="1:7" s="3" customFormat="1" ht="15.75">
      <c r="A13" s="26" t="s">
        <v>5</v>
      </c>
      <c r="B13" s="27">
        <v>3100</v>
      </c>
      <c r="C13" s="27">
        <v>1955.9</v>
      </c>
      <c r="D13" s="49">
        <v>1366.1980000000001</v>
      </c>
      <c r="E13" s="21">
        <f t="shared" si="0"/>
        <v>-589.702</v>
      </c>
      <c r="F13" s="22">
        <f t="shared" si="1"/>
        <v>44.070903225806454</v>
      </c>
      <c r="G13" s="23">
        <f t="shared" si="2"/>
        <v>69.850094585612766</v>
      </c>
    </row>
    <row r="14" spans="1:7" s="3" customFormat="1" ht="15.75">
      <c r="A14" s="30" t="s">
        <v>6</v>
      </c>
      <c r="B14" s="27">
        <v>1650</v>
      </c>
      <c r="C14" s="27">
        <v>894.7</v>
      </c>
      <c r="D14" s="29">
        <v>963.60299999999995</v>
      </c>
      <c r="E14" s="21">
        <f t="shared" si="0"/>
        <v>68.902999999999906</v>
      </c>
      <c r="F14" s="22">
        <f t="shared" si="1"/>
        <v>58.400181818181821</v>
      </c>
      <c r="G14" s="23">
        <f t="shared" si="2"/>
        <v>107.70124063932043</v>
      </c>
    </row>
    <row r="15" spans="1:7" s="3" customFormat="1" ht="18.399999999999999" customHeight="1">
      <c r="A15" s="30" t="s">
        <v>32</v>
      </c>
      <c r="B15" s="27">
        <v>426050</v>
      </c>
      <c r="C15" s="27">
        <v>243929.7</v>
      </c>
      <c r="D15" s="29">
        <v>208827.41800000001</v>
      </c>
      <c r="E15" s="21">
        <f t="shared" si="0"/>
        <v>-35102.282000000007</v>
      </c>
      <c r="F15" s="22">
        <f t="shared" si="1"/>
        <v>49.014767750264056</v>
      </c>
      <c r="G15" s="23">
        <f t="shared" si="2"/>
        <v>85.609672786872608</v>
      </c>
    </row>
    <row r="16" spans="1:7" ht="15.75">
      <c r="A16" s="31" t="s">
        <v>8</v>
      </c>
      <c r="B16" s="24">
        <v>450</v>
      </c>
      <c r="C16" s="24">
        <v>254</v>
      </c>
      <c r="D16" s="19">
        <v>642.93899999999996</v>
      </c>
      <c r="E16" s="21">
        <f t="shared" si="0"/>
        <v>388.93899999999996</v>
      </c>
      <c r="F16" s="56" t="s">
        <v>46</v>
      </c>
      <c r="G16" s="23" t="s">
        <v>51</v>
      </c>
    </row>
    <row r="17" spans="1:7" ht="15.75">
      <c r="A17" s="31" t="s">
        <v>28</v>
      </c>
      <c r="B17" s="24">
        <v>25140</v>
      </c>
      <c r="C17" s="24">
        <v>14256</v>
      </c>
      <c r="D17" s="21">
        <v>7721.8630000000003</v>
      </c>
      <c r="E17" s="21">
        <f t="shared" si="0"/>
        <v>-6534.1369999999997</v>
      </c>
      <c r="F17" s="22">
        <f t="shared" si="1"/>
        <v>30.71544550517104</v>
      </c>
      <c r="G17" s="23">
        <f t="shared" si="2"/>
        <v>54.165705667788998</v>
      </c>
    </row>
    <row r="18" spans="1:7" ht="49.35" customHeight="1">
      <c r="A18" s="31" t="s">
        <v>9</v>
      </c>
      <c r="B18" s="24">
        <v>11000</v>
      </c>
      <c r="C18" s="24">
        <v>6300.5</v>
      </c>
      <c r="D18" s="21">
        <v>3946.7289999999998</v>
      </c>
      <c r="E18" s="21">
        <f t="shared" si="0"/>
        <v>-2353.7710000000002</v>
      </c>
      <c r="F18" s="22">
        <f t="shared" si="1"/>
        <v>35.879354545454547</v>
      </c>
      <c r="G18" s="23">
        <f t="shared" si="2"/>
        <v>62.641520514244895</v>
      </c>
    </row>
    <row r="19" spans="1:7" ht="15.75">
      <c r="A19" s="31" t="s">
        <v>10</v>
      </c>
      <c r="B19" s="24">
        <v>540</v>
      </c>
      <c r="C19" s="24">
        <v>301.3</v>
      </c>
      <c r="D19" s="21">
        <v>280.89800000000002</v>
      </c>
      <c r="E19" s="21">
        <f t="shared" si="0"/>
        <v>-20.401999999999987</v>
      </c>
      <c r="F19" s="22">
        <f t="shared" si="1"/>
        <v>52.018148148148157</v>
      </c>
      <c r="G19" s="23">
        <f t="shared" si="2"/>
        <v>93.228675738466649</v>
      </c>
    </row>
    <row r="20" spans="1:7" ht="15.75">
      <c r="A20" s="32" t="s">
        <v>11</v>
      </c>
      <c r="B20" s="24">
        <v>9647</v>
      </c>
      <c r="C20" s="24">
        <v>4814.1499999999996</v>
      </c>
      <c r="D20" s="19">
        <v>5138.3760000000002</v>
      </c>
      <c r="E20" s="21">
        <f t="shared" si="0"/>
        <v>324.22600000000057</v>
      </c>
      <c r="F20" s="22">
        <f t="shared" si="1"/>
        <v>53.26397843889292</v>
      </c>
      <c r="G20" s="23">
        <f>D20/C20*100</f>
        <v>106.73485454337734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1795335.7499999998</v>
      </c>
      <c r="D21" s="34">
        <f>D6+D7+D8+D9+D16+D17+D18+D19+D20</f>
        <v>1461034.8800000001</v>
      </c>
      <c r="E21" s="21">
        <f t="shared" si="0"/>
        <v>-334300.86999999965</v>
      </c>
      <c r="F21" s="50">
        <f t="shared" si="1"/>
        <v>45.380799335896903</v>
      </c>
      <c r="G21" s="58">
        <f t="shared" si="2"/>
        <v>81.379479019453612</v>
      </c>
    </row>
    <row r="22" spans="1:7" ht="16.5" customHeight="1">
      <c r="A22" s="32" t="s">
        <v>13</v>
      </c>
      <c r="B22" s="24">
        <f>SUM(B23:B32)</f>
        <v>742004.96500000008</v>
      </c>
      <c r="C22" s="24">
        <f>SUM(C23:C32)</f>
        <v>507641.53599999996</v>
      </c>
      <c r="D22" s="24">
        <f>SUM(D23:D32)</f>
        <v>491995.935</v>
      </c>
      <c r="E22" s="21">
        <f t="shared" si="0"/>
        <v>-15645.600999999966</v>
      </c>
      <c r="F22" s="22">
        <f t="shared" si="1"/>
        <v>66.306286104163732</v>
      </c>
      <c r="G22" s="23">
        <f t="shared" si="2"/>
        <v>96.917982495427651</v>
      </c>
    </row>
    <row r="23" spans="1:7" ht="31.5" customHeight="1">
      <c r="A23" s="47" t="s">
        <v>14</v>
      </c>
      <c r="B23" s="64">
        <v>588794.9</v>
      </c>
      <c r="C23" s="64">
        <v>367472.2</v>
      </c>
      <c r="D23" s="61">
        <v>357088.35</v>
      </c>
      <c r="E23" s="21">
        <f t="shared" si="0"/>
        <v>-10383.850000000035</v>
      </c>
      <c r="F23" s="62">
        <f t="shared" si="1"/>
        <v>60.647323881371932</v>
      </c>
      <c r="G23" s="65">
        <f t="shared" si="2"/>
        <v>97.174248827530334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3100.8150000000001</v>
      </c>
      <c r="D25" s="61">
        <v>2927.723</v>
      </c>
      <c r="E25" s="71">
        <f t="shared" si="0"/>
        <v>-173.0920000000001</v>
      </c>
      <c r="F25" s="62">
        <f t="shared" si="1"/>
        <v>59.199940632694513</v>
      </c>
      <c r="G25" s="65">
        <f t="shared" si="2"/>
        <v>94.417854660790795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1791.576</v>
      </c>
      <c r="D27" s="61">
        <v>1742.6759999999999</v>
      </c>
      <c r="E27" s="71">
        <f t="shared" si="0"/>
        <v>-48.900000000000091</v>
      </c>
      <c r="F27" s="62">
        <f t="shared" si="1"/>
        <v>97.270559552036858</v>
      </c>
      <c r="G27" s="63">
        <f t="shared" si="2"/>
        <v>97.270559552036858</v>
      </c>
    </row>
    <row r="28" spans="1:7" ht="62.45" customHeight="1">
      <c r="A28" s="54" t="s">
        <v>47</v>
      </c>
      <c r="B28" s="66">
        <v>6037.5950000000003</v>
      </c>
      <c r="C28" s="66">
        <v>3334.069</v>
      </c>
      <c r="D28" s="61">
        <v>0</v>
      </c>
      <c r="E28" s="71">
        <f t="shared" si="0"/>
        <v>-3334.069</v>
      </c>
      <c r="F28" s="62">
        <f t="shared" si="1"/>
        <v>0</v>
      </c>
      <c r="G28" s="63">
        <f t="shared" si="2"/>
        <v>0</v>
      </c>
    </row>
    <row r="29" spans="1:7" ht="47.85" customHeight="1">
      <c r="A29" s="54" t="s">
        <v>31</v>
      </c>
      <c r="B29" s="67">
        <v>11438</v>
      </c>
      <c r="C29" s="67">
        <v>11438</v>
      </c>
      <c r="D29" s="61">
        <v>11437.743</v>
      </c>
      <c r="E29" s="71">
        <f t="shared" si="0"/>
        <v>-0.2569999999996071</v>
      </c>
      <c r="F29" s="62">
        <f t="shared" si="1"/>
        <v>99.997753103689462</v>
      </c>
      <c r="G29" s="63">
        <f t="shared" si="2"/>
        <v>99.997753103689462</v>
      </c>
    </row>
    <row r="30" spans="1:7" ht="47.85" customHeight="1">
      <c r="A30" s="54" t="s">
        <v>40</v>
      </c>
      <c r="B30" s="67">
        <v>425.767</v>
      </c>
      <c r="C30" s="67">
        <v>425.767</v>
      </c>
      <c r="D30" s="61">
        <v>141.30000000000001</v>
      </c>
      <c r="E30" s="71">
        <f t="shared" si="0"/>
        <v>-284.46699999999998</v>
      </c>
      <c r="F30" s="62">
        <f t="shared" si="1"/>
        <v>33.18716575028126</v>
      </c>
      <c r="G30" s="63">
        <f t="shared" si="2"/>
        <v>33.18716575028126</v>
      </c>
    </row>
    <row r="31" spans="1:7" s="2" customFormat="1" ht="16.5" customHeight="1">
      <c r="A31" s="55" t="s">
        <v>30</v>
      </c>
      <c r="B31" s="67">
        <v>15240.944</v>
      </c>
      <c r="C31" s="67">
        <v>11567.209000000001</v>
      </c>
      <c r="D31" s="61">
        <v>10714.343000000001</v>
      </c>
      <c r="E31" s="21">
        <f t="shared" si="0"/>
        <v>-852.86599999999999</v>
      </c>
      <c r="F31" s="62">
        <f>D31/B31*100</f>
        <v>70.299733402340436</v>
      </c>
      <c r="G31" s="63">
        <f t="shared" si="2"/>
        <v>92.62686444067883</v>
      </c>
    </row>
    <row r="32" spans="1:7" s="2" customFormat="1" ht="48" customHeight="1">
      <c r="A32" s="70" t="s">
        <v>41</v>
      </c>
      <c r="B32" s="67">
        <v>13710.3</v>
      </c>
      <c r="C32" s="67">
        <v>8891.5</v>
      </c>
      <c r="D32" s="61">
        <v>8323.4</v>
      </c>
      <c r="E32" s="71">
        <f t="shared" si="0"/>
        <v>-568.10000000000036</v>
      </c>
      <c r="F32" s="62">
        <f>D32/B32*100</f>
        <v>60.709101916077692</v>
      </c>
      <c r="G32" s="63">
        <f t="shared" si="2"/>
        <v>93.610751841646504</v>
      </c>
    </row>
    <row r="33" spans="1:8" ht="13.5" customHeight="1">
      <c r="A33" s="53" t="s">
        <v>16</v>
      </c>
      <c r="B33" s="34">
        <f>B21+B22</f>
        <v>3961505.0650000004</v>
      </c>
      <c r="C33" s="35">
        <f>C21+C22</f>
        <v>2302977.2859999998</v>
      </c>
      <c r="D33" s="36">
        <f>D21+D22</f>
        <v>1953030.8150000002</v>
      </c>
      <c r="E33" s="71">
        <f t="shared" si="0"/>
        <v>-349946.47099999967</v>
      </c>
      <c r="F33" s="50">
        <f t="shared" si="1"/>
        <v>49.300222591031826</v>
      </c>
      <c r="G33" s="51">
        <f t="shared" si="2"/>
        <v>84.804606058107694</v>
      </c>
    </row>
    <row r="34" spans="1:8" ht="16.149999999999999" customHeight="1">
      <c r="A34" s="53" t="s">
        <v>17</v>
      </c>
      <c r="B34" s="24"/>
      <c r="C34" s="35"/>
      <c r="D34" s="37"/>
      <c r="E34" s="71"/>
      <c r="F34" s="22"/>
      <c r="G34" s="51"/>
    </row>
    <row r="35" spans="1:8" s="5" customFormat="1" ht="15.6" customHeight="1">
      <c r="A35" s="31" t="s">
        <v>7</v>
      </c>
      <c r="B35" s="24">
        <v>705</v>
      </c>
      <c r="C35" s="24">
        <v>465</v>
      </c>
      <c r="D35" s="37">
        <v>455.35700000000003</v>
      </c>
      <c r="E35" s="71">
        <f t="shared" si="0"/>
        <v>-9.6429999999999723</v>
      </c>
      <c r="F35" s="56">
        <f t="shared" si="1"/>
        <v>64.589645390070928</v>
      </c>
      <c r="G35" s="23">
        <f t="shared" si="2"/>
        <v>97.926236559139795</v>
      </c>
      <c r="H35" s="4"/>
    </row>
    <row r="36" spans="1:8" s="5" customFormat="1" ht="15.6" customHeight="1">
      <c r="A36" s="31" t="s">
        <v>39</v>
      </c>
      <c r="B36" s="24">
        <v>0</v>
      </c>
      <c r="C36" s="24">
        <v>0</v>
      </c>
      <c r="D36" s="37">
        <v>0.29499999999999998</v>
      </c>
      <c r="E36" s="71">
        <f t="shared" si="0"/>
        <v>0.29499999999999998</v>
      </c>
      <c r="F36" s="56"/>
      <c r="G36" s="23"/>
      <c r="H36" s="4"/>
    </row>
    <row r="37" spans="1:8" s="4" customFormat="1" ht="49.9" customHeight="1">
      <c r="A37" s="31" t="s">
        <v>44</v>
      </c>
      <c r="B37" s="24">
        <v>1200</v>
      </c>
      <c r="C37" s="24">
        <v>350</v>
      </c>
      <c r="D37" s="24">
        <v>30.634</v>
      </c>
      <c r="E37" s="24">
        <f t="shared" si="0"/>
        <v>-319.36599999999999</v>
      </c>
      <c r="F37" s="56">
        <f t="shared" si="1"/>
        <v>2.5528333333333335</v>
      </c>
      <c r="G37" s="23">
        <f t="shared" si="2"/>
        <v>8.7525714285714287</v>
      </c>
    </row>
    <row r="38" spans="1:8" s="4" customFormat="1" ht="63.6" customHeight="1">
      <c r="A38" s="52" t="s">
        <v>35</v>
      </c>
      <c r="B38" s="24">
        <v>220</v>
      </c>
      <c r="C38" s="24">
        <v>110</v>
      </c>
      <c r="D38" s="24">
        <v>158.91999999999999</v>
      </c>
      <c r="E38" s="21">
        <f t="shared" si="0"/>
        <v>48.919999999999987</v>
      </c>
      <c r="F38" s="56">
        <f t="shared" si="1"/>
        <v>72.236363636363635</v>
      </c>
      <c r="G38" s="74" t="s">
        <v>46</v>
      </c>
    </row>
    <row r="39" spans="1:8" s="4" customFormat="1" ht="31.5">
      <c r="A39" s="31" t="s">
        <v>18</v>
      </c>
      <c r="B39" s="24">
        <v>4240</v>
      </c>
      <c r="C39" s="24">
        <v>1660</v>
      </c>
      <c r="D39" s="24">
        <v>2937.8789999999999</v>
      </c>
      <c r="E39" s="21">
        <f t="shared" si="0"/>
        <v>1277.8789999999999</v>
      </c>
      <c r="F39" s="56">
        <f t="shared" si="1"/>
        <v>69.289599056603763</v>
      </c>
      <c r="G39" s="74" t="s">
        <v>45</v>
      </c>
    </row>
    <row r="40" spans="1:8" s="4" customFormat="1" ht="51" customHeight="1">
      <c r="A40" s="31" t="s">
        <v>37</v>
      </c>
      <c r="B40" s="24">
        <v>3000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4" customFormat="1" ht="17.100000000000001" customHeight="1">
      <c r="A41" s="31" t="s">
        <v>38</v>
      </c>
      <c r="B41" s="24">
        <v>2100</v>
      </c>
      <c r="C41" s="24">
        <v>0</v>
      </c>
      <c r="D41" s="24">
        <v>0</v>
      </c>
      <c r="E41" s="21">
        <f t="shared" si="0"/>
        <v>0</v>
      </c>
      <c r="F41" s="56"/>
      <c r="G41" s="23"/>
    </row>
    <row r="42" spans="1:8" s="2" customFormat="1" ht="15.75">
      <c r="A42" s="48" t="s">
        <v>19</v>
      </c>
      <c r="B42" s="34">
        <f>SUM(B35:B41)</f>
        <v>11465</v>
      </c>
      <c r="C42" s="34">
        <f>SUM(C35:C41)</f>
        <v>2585</v>
      </c>
      <c r="D42" s="34">
        <f>SUM(D35:D41)</f>
        <v>3583.085</v>
      </c>
      <c r="E42" s="21">
        <f t="shared" si="0"/>
        <v>998.08500000000004</v>
      </c>
      <c r="F42" s="57">
        <f t="shared" si="1"/>
        <v>31.252376798953335</v>
      </c>
      <c r="G42" s="51">
        <f t="shared" si="2"/>
        <v>138.61063829787236</v>
      </c>
    </row>
    <row r="43" spans="1:8" s="60" customFormat="1" ht="16.5" customHeight="1">
      <c r="A43" s="48" t="s">
        <v>20</v>
      </c>
      <c r="B43" s="34">
        <f>B33+B42</f>
        <v>3972970.0650000004</v>
      </c>
      <c r="C43" s="34">
        <f>C33+C42</f>
        <v>2305562.2859999998</v>
      </c>
      <c r="D43" s="34">
        <f>D33+D42</f>
        <v>1956613.9000000001</v>
      </c>
      <c r="E43" s="21">
        <f t="shared" si="0"/>
        <v>-348948.38599999971</v>
      </c>
      <c r="F43" s="50">
        <f t="shared" si="1"/>
        <v>49.248141012610425</v>
      </c>
      <c r="G43" s="51">
        <f>D43/C43*100</f>
        <v>84.8649334646516</v>
      </c>
    </row>
    <row r="44" spans="1:8" s="73" customFormat="1" ht="32.1" customHeight="1">
      <c r="A44" s="72" t="s">
        <v>24</v>
      </c>
      <c r="B44" s="75">
        <v>3730</v>
      </c>
      <c r="C44" s="75">
        <v>1865</v>
      </c>
      <c r="D44" s="76">
        <v>2384.77117</v>
      </c>
      <c r="E44" s="77">
        <f t="shared" si="0"/>
        <v>519.77116999999998</v>
      </c>
      <c r="F44" s="78">
        <f t="shared" si="1"/>
        <v>63.934883914209117</v>
      </c>
      <c r="G44" s="69" t="s">
        <v>45</v>
      </c>
    </row>
    <row r="45" spans="1:8" ht="13.5" customHeight="1">
      <c r="A45" s="59" t="s">
        <v>21</v>
      </c>
      <c r="B45" s="34">
        <f>B43+B44</f>
        <v>3976700.0650000004</v>
      </c>
      <c r="C45" s="34">
        <f>C43+C44</f>
        <v>2307427.2859999998</v>
      </c>
      <c r="D45" s="34">
        <f>D43+D44</f>
        <v>1958998.6711700002</v>
      </c>
      <c r="E45" s="21">
        <f>D45-C45</f>
        <v>-348428.61482999963</v>
      </c>
      <c r="F45" s="68">
        <f t="shared" si="1"/>
        <v>49.261916643190439</v>
      </c>
      <c r="G45" s="69">
        <f>D45/C45*100</f>
        <v>84.899692530115999</v>
      </c>
    </row>
    <row r="47" spans="1:8">
      <c r="A47" s="6"/>
      <c r="B47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2020-09-21T06:05:57Z</dcterms:modified>
</cp:coreProperties>
</file>