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Titles" localSheetId="0">TDSheet!$13:$13</definedName>
  </definedNames>
  <calcPr calcId="124519"/>
</workbook>
</file>

<file path=xl/calcChain.xml><?xml version="1.0" encoding="utf-8"?>
<calcChain xmlns="http://schemas.openxmlformats.org/spreadsheetml/2006/main">
  <c r="E283" i="1"/>
  <c r="O283"/>
  <c r="K283"/>
  <c r="J283"/>
  <c r="F283"/>
  <c r="P101"/>
  <c r="O101"/>
  <c r="K101"/>
  <c r="J101"/>
  <c r="O93"/>
  <c r="K93"/>
  <c r="J93"/>
  <c r="O94"/>
  <c r="K94"/>
  <c r="J94"/>
  <c r="F93"/>
  <c r="E93"/>
  <c r="F94"/>
  <c r="E94"/>
  <c r="P98"/>
  <c r="E98"/>
  <c r="F98"/>
  <c r="J126"/>
</calcChain>
</file>

<file path=xl/sharedStrings.xml><?xml version="1.0" encoding="utf-8"?>
<sst xmlns="http://schemas.openxmlformats.org/spreadsheetml/2006/main" count="300" uniqueCount="145">
  <si>
    <t>(код бюджету)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</si>
  <si>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</si>
  <si>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</si>
  <si>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</si>
  <si>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</si>
  <si>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</si>
  <si>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</si>
  <si>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</si>
  <si>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</si>
  <si>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</si>
  <si>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</si>
  <si>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</si>
  <si>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</si>
  <si>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</si>
  <si>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</si>
  <si>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</si>
  <si>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Виконавчий комітет Миколаївської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</si>
  <si>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</si>
  <si>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</si>
  <si>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</si>
  <si>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Утримання та забезпечення діяльності центрів соціальних служб для сім’ї, дітей та молоді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</si>
  <si>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</si>
  <si>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</si>
  <si>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</si>
  <si>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</si>
  <si>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Інші заходи у сфері автотранспорту</t>
  </si>
  <si>
    <t>Інші заходи у сфері електротранспорту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</si>
  <si>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</si>
  <si>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</si>
  <si>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Членські внески до асоціацій органів місцевого самоврядування</t>
  </si>
  <si>
    <t>Інші заходи, пов'язані з економічною діяльністю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</si>
  <si>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</si>
  <si>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</si>
  <si>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</si>
  <si>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освіти  Миколаївської міської ради</t>
  </si>
  <si>
    <t>Надання дошкільної освіти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</si>
  <si>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</si>
  <si>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</si>
  <si>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спеціалізованими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</si>
  <si>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</si>
  <si>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</si>
  <si>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Підготовка кадрів закладами фахової передвищої освіти</t>
  </si>
  <si>
    <t>Методичне забезпечення діяльності закладів освіти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</si>
  <si>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</si>
  <si>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</si>
  <si>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інклюзивно-ресурсних центрів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</si>
  <si>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</si>
  <si>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</si>
  <si>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Забезпечення діяльності бібліотек</t>
  </si>
  <si>
    <t>Будівництво освітніх установ та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</si>
  <si>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</si>
  <si>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Інші субвенції з місцевого бюджету</t>
  </si>
  <si>
    <t>Управління охорони здоров'я Миколаївської міської ради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</si>
  <si>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</si>
  <si>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</si>
  <si>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Амбулаторно-поліклінічна допомога населенню, крім первинної медичної допомоги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</si>
  <si>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</si>
  <si>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</si>
  <si>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</si>
  <si>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</si>
  <si>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</si>
  <si>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Будівництво медичних установ та закладів</t>
  </si>
  <si>
    <t>Департамент праці та соціального захисту населення Миколаївської міської ради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</si>
  <si>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</si>
  <si>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</si>
  <si>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</si>
  <si>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</si>
  <si>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</si>
  <si>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</si>
  <si>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</si>
  <si>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реабілітаційних послуг особам з інвалідністю та дітям з інвалідністю</t>
  </si>
  <si>
    <t>Заходи державної політики з питань сім'ї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</si>
  <si>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</si>
  <si>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</si>
  <si>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</si>
  <si>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</si>
  <si>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</si>
  <si>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</si>
  <si>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</si>
  <si>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Забезпечення діяльності інших закладів у сфері соціального захисту і соціального забезпечення</t>
  </si>
  <si>
    <t>Управління з питань культури та охорони культурної спадщини Миколаївської міської ради</t>
  </si>
  <si>
    <t>Надання спеціальної освіти мистецькими школами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</si>
  <si>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</si>
  <si>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</si>
  <si>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Будівництво установ та закладів культури</t>
  </si>
  <si>
    <t>Управління у справах фізичної культури і спорту Миколаївської міської ради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</si>
  <si>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</si>
  <si>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</si>
  <si>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</si>
  <si>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</si>
  <si>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школами вищої спортивної майстерності</t>
  </si>
  <si>
    <t>Утримання та фінансова підтримка спортивних споруд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</si>
  <si>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</si>
  <si>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</si>
  <si>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Департамент житлово-комунального господарства Миколаївської міської ради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</si>
  <si>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</si>
  <si>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</si>
  <si>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Впровадження засобів обліку витрат та регулювання споживання води та теплової енергії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</si>
  <si>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</si>
  <si>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</si>
  <si>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Інша діяльність у сфері житлово-комунального господарства</t>
  </si>
  <si>
    <t>Будівництво об'єктів житлово-комунального господарства</t>
  </si>
  <si>
    <t>Реалізація інших заходів щодо соціально-економічного розвитку територій</t>
  </si>
  <si>
    <t>Утримання та розвиток автомобільних доріг та дорожньої інфраструктури за рахунок коштів місцевого бюджету</t>
  </si>
  <si>
    <t>Природоохоронні заходи за рахунок цільових фондів</t>
  </si>
  <si>
    <t>Департамент енергетики, енергозбереження та запровадження інноваційних технологій Миколаївської міської ради</t>
  </si>
  <si>
    <t>Заходи з енергозбереження</t>
  </si>
  <si>
    <t>Управління капітального будівництва Миколаївської міської ради</t>
  </si>
  <si>
    <t>Будівництво установ та закладів соціальної сфери</t>
  </si>
  <si>
    <t>Будівництво споруд, установ та закладів фізичної культури і спорту</t>
  </si>
  <si>
    <t>Будівництво інших об'єктів комунальної власності</t>
  </si>
  <si>
    <t>Проектування, реставрація та охорона пам'яток архітектури</t>
  </si>
  <si>
    <t>Департамент архітектури та містобудування Миколаївської міської ради</t>
  </si>
  <si>
    <t>Розроблення схем планування та забудови територій (містобудівної документації)</t>
  </si>
  <si>
    <t>Управління державного архітектурно-будівельного контролю Миколаївської міської ради</t>
  </si>
  <si>
    <t>Управління з питань надзвичайних ситуацій та цивільного захисту населення Миколаївської міської ради</t>
  </si>
  <si>
    <t>Заходи з організації рятування на водах</t>
  </si>
  <si>
    <t>Управління комунального майна Миколаївської міської ради</t>
  </si>
  <si>
    <t>Департамент з надання адміністративних послуг Миколаївської міської ради</t>
  </si>
  <si>
    <t>Управління земельних ресурсів Миколаївської міської ради</t>
  </si>
  <si>
    <t>Здійснення  заходів із землеустрою</t>
  </si>
  <si>
    <t>Проведення експертної  грошової  оцінки  земельної ділянки чи права на неї</t>
  </si>
  <si>
    <t>Департамент фінансів Миколаївської міської ради</t>
  </si>
  <si>
    <t>Обслуговування місцевого боргу</t>
  </si>
  <si>
    <t>Резервний фонд</t>
  </si>
  <si>
    <t>Реверсна дотація</t>
  </si>
  <si>
    <t>Департамент внутрішнього фінансового контролю, нагляду та протидії корупції Миколаївської міської ради</t>
  </si>
  <si>
    <t>Адміністрація Заводського району Миколаївської міської ради</t>
  </si>
  <si>
    <t>Заходи державної політики з питань дітей та їх соціального захисту</t>
  </si>
  <si>
    <t>Заходи державної політики із забезпечення рівних прав та можливостей жінок та чоловіків</t>
  </si>
  <si>
    <t>Забезпечення збору та вивезення сміття і відходів</t>
  </si>
  <si>
    <t>Заходи, пов’язані з поліпшенням питної води</t>
  </si>
  <si>
    <t>Інші заходи громадського порядку та безпеки</t>
  </si>
  <si>
    <t>Адміністрація Корабельного району Миколаївської міської ради</t>
  </si>
  <si>
    <t>Адміністрація Інгульського району Миколаївської міської ради</t>
  </si>
  <si>
    <t>Адміністрація Центрального району Миколаївської міської ради</t>
  </si>
  <si>
    <t>Х</t>
  </si>
  <si>
    <t>УСЬОГО</t>
  </si>
  <si>
    <t xml:space="preserve">    Додаток 3</t>
  </si>
  <si>
    <t xml:space="preserve">    до рішення міської ради</t>
  </si>
  <si>
    <t xml:space="preserve">    від   ________________</t>
  </si>
  <si>
    <t xml:space="preserve">    №    _________________ </t>
  </si>
  <si>
    <t>РОЗПОДІЛ
видатків бюджету міста Миколаєва на 2020 рік</t>
  </si>
  <si>
    <t>Витрати, пов’язані з наданням та обслуговуванням пільгових довгострокових кредитів, наданих громадянам на будівництво/реконструкцію/     придбання житла</t>
  </si>
  <si>
    <t>Співфінансування інвестиційних проектів, що реалізуються за рахунок коштів державного фонду регіонального розвитку</t>
  </si>
</sst>
</file>

<file path=xl/styles.xml><?xml version="1.0" encoding="utf-8"?>
<styleSheet xmlns="http://schemas.openxmlformats.org/spreadsheetml/2006/main">
  <numFmts count="6">
    <numFmt numFmtId="164" formatCode="0000000"/>
    <numFmt numFmtId="165" formatCode="0000000&quot;  &quot;"/>
    <numFmt numFmtId="166" formatCode="0000"/>
    <numFmt numFmtId="167" formatCode="0000&quot;    &quot;"/>
    <numFmt numFmtId="168" formatCode="0&quot;    &quot;"/>
    <numFmt numFmtId="169" formatCode="0&quot;  &quot;"/>
  </numFmts>
  <fonts count="8">
    <font>
      <sz val="8"/>
      <name val="Arial"/>
      <family val="2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.5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>
      <alignment horizontal="left"/>
    </xf>
    <xf numFmtId="0" fontId="5" fillId="0" borderId="0" xfId="0" applyFont="1" applyFill="1"/>
    <xf numFmtId="0" fontId="1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left" vertical="top" wrapText="1"/>
    </xf>
    <xf numFmtId="4" fontId="4" fillId="0" borderId="20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164" fontId="3" fillId="0" borderId="2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left" vertical="top" wrapText="1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0" fontId="3" fillId="0" borderId="21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165" fontId="3" fillId="0" borderId="20" xfId="0" applyNumberFormat="1" applyFont="1" applyFill="1" applyBorder="1" applyAlignment="1">
      <alignment horizontal="center" vertical="center"/>
    </xf>
    <xf numFmtId="166" fontId="3" fillId="0" borderId="17" xfId="0" applyNumberFormat="1" applyFont="1" applyFill="1" applyBorder="1" applyAlignment="1">
      <alignment horizontal="center" vertical="center" wrapText="1"/>
    </xf>
    <xf numFmtId="167" fontId="3" fillId="0" borderId="1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right" vertical="center"/>
    </xf>
    <xf numFmtId="1" fontId="3" fillId="0" borderId="17" xfId="0" applyNumberFormat="1" applyFont="1" applyFill="1" applyBorder="1" applyAlignment="1">
      <alignment horizontal="center" vertical="center" wrapText="1"/>
    </xf>
    <xf numFmtId="168" fontId="3" fillId="0" borderId="17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2" fontId="3" fillId="0" borderId="20" xfId="0" applyNumberFormat="1" applyFont="1" applyFill="1" applyBorder="1" applyAlignment="1">
      <alignment horizontal="right" vertical="center"/>
    </xf>
    <xf numFmtId="2" fontId="3" fillId="0" borderId="17" xfId="0" applyNumberFormat="1" applyFont="1" applyFill="1" applyBorder="1" applyAlignment="1">
      <alignment horizontal="right" vertical="center"/>
    </xf>
    <xf numFmtId="2" fontId="3" fillId="0" borderId="22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69" fontId="3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left" vertical="top" wrapText="1"/>
    </xf>
    <xf numFmtId="0" fontId="3" fillId="0" borderId="22" xfId="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right" vertical="center"/>
    </xf>
    <xf numFmtId="4" fontId="4" fillId="0" borderId="23" xfId="0" applyNumberFormat="1" applyFont="1" applyFill="1" applyBorder="1" applyAlignment="1">
      <alignment horizontal="right" vertical="center"/>
    </xf>
    <xf numFmtId="4" fontId="4" fillId="0" borderId="25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P290"/>
  <sheetViews>
    <sheetView tabSelected="1" topLeftCell="A7" zoomScale="145" zoomScaleNormal="145" workbookViewId="0">
      <pane xSplit="4" ySplit="7" topLeftCell="H97" activePane="bottomRight" state="frozen"/>
      <selection activeCell="A7" sqref="A7"/>
      <selection pane="topRight" activeCell="E7" sqref="E7"/>
      <selection pane="bottomLeft" activeCell="A14" sqref="A14"/>
      <selection pane="bottomRight" activeCell="E93" sqref="E93:S104"/>
    </sheetView>
  </sheetViews>
  <sheetFormatPr defaultColWidth="10.6640625" defaultRowHeight="9.75"/>
  <cols>
    <col min="1" max="1" width="11.1640625" style="5" customWidth="1"/>
    <col min="2" max="2" width="11" style="5" customWidth="1"/>
    <col min="3" max="3" width="12.6640625" style="5" customWidth="1"/>
    <col min="4" max="4" width="24.83203125" style="5" customWidth="1"/>
    <col min="5" max="5" width="14.5" style="5" customWidth="1"/>
    <col min="6" max="6" width="15.6640625" style="5" customWidth="1"/>
    <col min="7" max="7" width="17.5" style="5" customWidth="1"/>
    <col min="8" max="8" width="14.83203125" style="5" customWidth="1"/>
    <col min="9" max="9" width="12" style="5" customWidth="1"/>
    <col min="10" max="11" width="12.33203125" style="5" customWidth="1"/>
    <col min="12" max="12" width="11.33203125" style="5" customWidth="1"/>
    <col min="13" max="14" width="11.1640625" style="5" customWidth="1"/>
    <col min="15" max="15" width="12.33203125" style="5" customWidth="1"/>
    <col min="16" max="16" width="15.1640625" style="5" customWidth="1"/>
    <col min="17" max="16384" width="10.6640625" style="47"/>
  </cols>
  <sheetData>
    <row r="1" spans="1:16" s="1" customFormat="1" ht="18" customHeight="1">
      <c r="N1" s="4" t="s">
        <v>138</v>
      </c>
      <c r="O1" s="2"/>
      <c r="P1" s="2"/>
    </row>
    <row r="2" spans="1:16" s="1" customFormat="1" ht="21.75" customHeight="1">
      <c r="N2" s="4" t="s">
        <v>139</v>
      </c>
      <c r="O2" s="2"/>
      <c r="P2" s="2"/>
    </row>
    <row r="3" spans="1:16" s="1" customFormat="1" ht="27.75" customHeight="1">
      <c r="N3" s="4" t="s">
        <v>140</v>
      </c>
      <c r="O3" s="2"/>
      <c r="P3" s="2"/>
    </row>
    <row r="4" spans="1:16" s="3" customFormat="1" ht="24" customHeight="1">
      <c r="N4" s="4" t="s">
        <v>141</v>
      </c>
      <c r="O4" s="2"/>
      <c r="P4" s="2"/>
    </row>
    <row r="5" spans="1:16" s="1" customFormat="1" ht="11.25" customHeight="1"/>
    <row r="6" spans="1:16" s="1" customFormat="1" ht="42" customHeight="1">
      <c r="B6" s="58" t="s">
        <v>142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s="5" customFormat="1" ht="12.75" customHeight="1">
      <c r="C7" s="59">
        <v>14201100000</v>
      </c>
      <c r="D7" s="59"/>
    </row>
    <row r="8" spans="1:16" s="5" customFormat="1" ht="12.75" customHeight="1">
      <c r="B8" s="6"/>
      <c r="C8" s="60" t="s">
        <v>0</v>
      </c>
      <c r="D8" s="60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5" customFormat="1" ht="7.5" customHeight="1">
      <c r="P9" s="5" t="s">
        <v>1</v>
      </c>
    </row>
    <row r="10" spans="1:16" s="5" customFormat="1" ht="33" customHeight="1">
      <c r="A10" s="48" t="s">
        <v>2</v>
      </c>
      <c r="B10" s="51" t="s">
        <v>3</v>
      </c>
      <c r="C10" s="51" t="s">
        <v>4</v>
      </c>
      <c r="D10" s="54" t="s">
        <v>5</v>
      </c>
      <c r="E10" s="57" t="s">
        <v>6</v>
      </c>
      <c r="F10" s="57"/>
      <c r="G10" s="57"/>
      <c r="H10" s="57"/>
      <c r="I10" s="57"/>
      <c r="J10" s="57" t="s">
        <v>7</v>
      </c>
      <c r="K10" s="57"/>
      <c r="L10" s="57"/>
      <c r="M10" s="57"/>
      <c r="N10" s="57"/>
      <c r="O10" s="57"/>
      <c r="P10" s="62" t="s">
        <v>8</v>
      </c>
    </row>
    <row r="11" spans="1:16" s="5" customFormat="1" ht="17.25" customHeight="1">
      <c r="A11" s="49"/>
      <c r="B11" s="52"/>
      <c r="C11" s="52"/>
      <c r="D11" s="55"/>
      <c r="E11" s="65" t="s">
        <v>9</v>
      </c>
      <c r="F11" s="61" t="s">
        <v>10</v>
      </c>
      <c r="G11" s="66" t="s">
        <v>11</v>
      </c>
      <c r="H11" s="66"/>
      <c r="I11" s="67" t="s">
        <v>12</v>
      </c>
      <c r="J11" s="65" t="s">
        <v>9</v>
      </c>
      <c r="K11" s="61" t="s">
        <v>13</v>
      </c>
      <c r="L11" s="61" t="s">
        <v>10</v>
      </c>
      <c r="M11" s="66" t="s">
        <v>11</v>
      </c>
      <c r="N11" s="66"/>
      <c r="O11" s="61" t="s">
        <v>12</v>
      </c>
      <c r="P11" s="63"/>
    </row>
    <row r="12" spans="1:16" s="5" customFormat="1" ht="44.25" customHeight="1">
      <c r="A12" s="50"/>
      <c r="B12" s="53"/>
      <c r="C12" s="53"/>
      <c r="D12" s="56"/>
      <c r="E12" s="50"/>
      <c r="F12" s="53"/>
      <c r="G12" s="7" t="s">
        <v>14</v>
      </c>
      <c r="H12" s="7" t="s">
        <v>15</v>
      </c>
      <c r="I12" s="56"/>
      <c r="J12" s="50"/>
      <c r="K12" s="53"/>
      <c r="L12" s="53"/>
      <c r="M12" s="7" t="s">
        <v>14</v>
      </c>
      <c r="N12" s="7" t="s">
        <v>15</v>
      </c>
      <c r="O12" s="53"/>
      <c r="P12" s="64"/>
    </row>
    <row r="13" spans="1:16" s="5" customFormat="1" ht="11.2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</row>
    <row r="14" spans="1:16" s="17" customFormat="1" ht="32.25" customHeight="1">
      <c r="A14" s="9">
        <v>200000</v>
      </c>
      <c r="B14" s="10"/>
      <c r="C14" s="10"/>
      <c r="D14" s="11" t="s">
        <v>16</v>
      </c>
      <c r="E14" s="12">
        <v>213059501</v>
      </c>
      <c r="F14" s="13">
        <v>213059501</v>
      </c>
      <c r="G14" s="13">
        <v>51683983</v>
      </c>
      <c r="H14" s="13">
        <v>2395260</v>
      </c>
      <c r="I14" s="14"/>
      <c r="J14" s="12">
        <v>31077940</v>
      </c>
      <c r="K14" s="13">
        <v>30777940</v>
      </c>
      <c r="L14" s="13">
        <v>300000</v>
      </c>
      <c r="M14" s="15"/>
      <c r="N14" s="15"/>
      <c r="O14" s="13">
        <v>30777940</v>
      </c>
      <c r="P14" s="16">
        <v>244137441</v>
      </c>
    </row>
    <row r="15" spans="1:16" s="5" customFormat="1" ht="21.75" customHeight="1">
      <c r="A15" s="18">
        <v>210000</v>
      </c>
      <c r="B15" s="19"/>
      <c r="C15" s="19"/>
      <c r="D15" s="20" t="s">
        <v>16</v>
      </c>
      <c r="E15" s="21">
        <v>213059501</v>
      </c>
      <c r="F15" s="22">
        <v>213059501</v>
      </c>
      <c r="G15" s="22">
        <v>51683983</v>
      </c>
      <c r="H15" s="22">
        <v>2395260</v>
      </c>
      <c r="I15" s="23"/>
      <c r="J15" s="21">
        <v>31077940</v>
      </c>
      <c r="K15" s="22">
        <v>30777940</v>
      </c>
      <c r="L15" s="22">
        <v>300000</v>
      </c>
      <c r="M15" s="24"/>
      <c r="N15" s="24"/>
      <c r="O15" s="22">
        <v>30777940</v>
      </c>
      <c r="P15" s="25">
        <v>244137441</v>
      </c>
    </row>
    <row r="16" spans="1:16" s="5" customFormat="1" ht="63.75" customHeight="1">
      <c r="A16" s="26">
        <v>210160</v>
      </c>
      <c r="B16" s="27">
        <v>160</v>
      </c>
      <c r="C16" s="28">
        <v>111</v>
      </c>
      <c r="D16" s="20" t="s">
        <v>17</v>
      </c>
      <c r="E16" s="21">
        <v>74848450</v>
      </c>
      <c r="F16" s="22">
        <v>74848450</v>
      </c>
      <c r="G16" s="22">
        <v>49682300</v>
      </c>
      <c r="H16" s="22">
        <v>2335200</v>
      </c>
      <c r="I16" s="23"/>
      <c r="J16" s="21">
        <v>1605200</v>
      </c>
      <c r="K16" s="22">
        <v>1305200</v>
      </c>
      <c r="L16" s="22">
        <v>300000</v>
      </c>
      <c r="M16" s="24"/>
      <c r="N16" s="24"/>
      <c r="O16" s="22">
        <v>1305200</v>
      </c>
      <c r="P16" s="25">
        <v>76453650</v>
      </c>
    </row>
    <row r="17" spans="1:16" s="5" customFormat="1" ht="21.75" customHeight="1">
      <c r="A17" s="26">
        <v>210180</v>
      </c>
      <c r="B17" s="27">
        <v>180</v>
      </c>
      <c r="C17" s="28">
        <v>133</v>
      </c>
      <c r="D17" s="20" t="s">
        <v>18</v>
      </c>
      <c r="E17" s="21">
        <v>160950</v>
      </c>
      <c r="F17" s="22">
        <v>160950</v>
      </c>
      <c r="G17" s="24"/>
      <c r="H17" s="24"/>
      <c r="I17" s="23"/>
      <c r="J17" s="29"/>
      <c r="K17" s="24"/>
      <c r="L17" s="24"/>
      <c r="M17" s="24"/>
      <c r="N17" s="24"/>
      <c r="O17" s="24"/>
      <c r="P17" s="25">
        <v>160950</v>
      </c>
    </row>
    <row r="18" spans="1:16" s="5" customFormat="1" ht="84.75" customHeight="1">
      <c r="A18" s="26">
        <v>213111</v>
      </c>
      <c r="B18" s="30">
        <v>3111</v>
      </c>
      <c r="C18" s="31">
        <v>1040</v>
      </c>
      <c r="D18" s="20" t="s">
        <v>19</v>
      </c>
      <c r="E18" s="21">
        <v>260116</v>
      </c>
      <c r="F18" s="22">
        <v>260116</v>
      </c>
      <c r="G18" s="24"/>
      <c r="H18" s="24"/>
      <c r="I18" s="23"/>
      <c r="J18" s="21">
        <v>289884</v>
      </c>
      <c r="K18" s="22">
        <v>289884</v>
      </c>
      <c r="L18" s="24"/>
      <c r="M18" s="24"/>
      <c r="N18" s="24"/>
      <c r="O18" s="22">
        <v>289884</v>
      </c>
      <c r="P18" s="25">
        <v>550000</v>
      </c>
    </row>
    <row r="19" spans="1:16" s="5" customFormat="1" ht="42.75" customHeight="1">
      <c r="A19" s="26">
        <v>213121</v>
      </c>
      <c r="B19" s="30">
        <v>3121</v>
      </c>
      <c r="C19" s="31">
        <v>1040</v>
      </c>
      <c r="D19" s="20" t="s">
        <v>20</v>
      </c>
      <c r="E19" s="21">
        <v>2799747</v>
      </c>
      <c r="F19" s="22">
        <v>2799747</v>
      </c>
      <c r="G19" s="22">
        <v>2001683</v>
      </c>
      <c r="H19" s="22">
        <v>60060</v>
      </c>
      <c r="I19" s="23"/>
      <c r="J19" s="29"/>
      <c r="K19" s="24"/>
      <c r="L19" s="24"/>
      <c r="M19" s="24"/>
      <c r="N19" s="24"/>
      <c r="O19" s="24"/>
      <c r="P19" s="25">
        <v>2799747</v>
      </c>
    </row>
    <row r="20" spans="1:16" s="5" customFormat="1" ht="21.75" customHeight="1">
      <c r="A20" s="26">
        <v>213133</v>
      </c>
      <c r="B20" s="30">
        <v>3133</v>
      </c>
      <c r="C20" s="31">
        <v>1040</v>
      </c>
      <c r="D20" s="20" t="s">
        <v>21</v>
      </c>
      <c r="E20" s="21">
        <v>3237400</v>
      </c>
      <c r="F20" s="22">
        <v>3237400</v>
      </c>
      <c r="G20" s="24"/>
      <c r="H20" s="24"/>
      <c r="I20" s="23"/>
      <c r="J20" s="29"/>
      <c r="K20" s="24"/>
      <c r="L20" s="24"/>
      <c r="M20" s="24"/>
      <c r="N20" s="24"/>
      <c r="O20" s="24"/>
      <c r="P20" s="25">
        <v>3237400</v>
      </c>
    </row>
    <row r="21" spans="1:16" s="5" customFormat="1" ht="95.25" customHeight="1">
      <c r="A21" s="26">
        <v>213140</v>
      </c>
      <c r="B21" s="30">
        <v>3140</v>
      </c>
      <c r="C21" s="31">
        <v>1040</v>
      </c>
      <c r="D21" s="20" t="s">
        <v>22</v>
      </c>
      <c r="E21" s="21">
        <v>13524678</v>
      </c>
      <c r="F21" s="22">
        <v>13524678</v>
      </c>
      <c r="G21" s="24"/>
      <c r="H21" s="24"/>
      <c r="I21" s="23"/>
      <c r="J21" s="29"/>
      <c r="K21" s="24"/>
      <c r="L21" s="24"/>
      <c r="M21" s="24"/>
      <c r="N21" s="24"/>
      <c r="O21" s="24"/>
      <c r="P21" s="25">
        <v>13524678</v>
      </c>
    </row>
    <row r="22" spans="1:16" s="5" customFormat="1" ht="32.25" customHeight="1">
      <c r="A22" s="26">
        <v>213242</v>
      </c>
      <c r="B22" s="30">
        <v>3242</v>
      </c>
      <c r="C22" s="31">
        <v>1090</v>
      </c>
      <c r="D22" s="20" t="s">
        <v>23</v>
      </c>
      <c r="E22" s="21">
        <v>287440</v>
      </c>
      <c r="F22" s="22">
        <v>287440</v>
      </c>
      <c r="G22" s="24"/>
      <c r="H22" s="24"/>
      <c r="I22" s="23"/>
      <c r="J22" s="29"/>
      <c r="K22" s="24"/>
      <c r="L22" s="24"/>
      <c r="M22" s="24"/>
      <c r="N22" s="24"/>
      <c r="O22" s="24"/>
      <c r="P22" s="25">
        <v>287440</v>
      </c>
    </row>
    <row r="23" spans="1:16" s="5" customFormat="1" ht="21.75" customHeight="1">
      <c r="A23" s="26">
        <v>214082</v>
      </c>
      <c r="B23" s="30">
        <v>4082</v>
      </c>
      <c r="C23" s="28">
        <v>829</v>
      </c>
      <c r="D23" s="20" t="s">
        <v>24</v>
      </c>
      <c r="E23" s="21">
        <v>500000</v>
      </c>
      <c r="F23" s="22">
        <v>500000</v>
      </c>
      <c r="G23" s="24"/>
      <c r="H23" s="24"/>
      <c r="I23" s="23"/>
      <c r="J23" s="29"/>
      <c r="K23" s="24"/>
      <c r="L23" s="24"/>
      <c r="M23" s="24"/>
      <c r="N23" s="24"/>
      <c r="O23" s="24"/>
      <c r="P23" s="25">
        <v>500000</v>
      </c>
    </row>
    <row r="24" spans="1:16" s="5" customFormat="1" ht="71.25" customHeight="1">
      <c r="A24" s="26">
        <v>216084</v>
      </c>
      <c r="B24" s="30">
        <v>6084</v>
      </c>
      <c r="C24" s="28">
        <v>610</v>
      </c>
      <c r="D24" s="20" t="s">
        <v>143</v>
      </c>
      <c r="E24" s="21">
        <v>1266000</v>
      </c>
      <c r="F24" s="22">
        <v>1266000</v>
      </c>
      <c r="G24" s="24"/>
      <c r="H24" s="24"/>
      <c r="I24" s="23"/>
      <c r="J24" s="29"/>
      <c r="K24" s="24"/>
      <c r="L24" s="24"/>
      <c r="M24" s="24"/>
      <c r="N24" s="24"/>
      <c r="O24" s="24"/>
      <c r="P24" s="25">
        <v>1266000</v>
      </c>
    </row>
    <row r="25" spans="1:16" s="5" customFormat="1" ht="21.75" customHeight="1">
      <c r="A25" s="26">
        <v>217413</v>
      </c>
      <c r="B25" s="30">
        <v>7413</v>
      </c>
      <c r="C25" s="28">
        <v>451</v>
      </c>
      <c r="D25" s="20" t="s">
        <v>25</v>
      </c>
      <c r="E25" s="29"/>
      <c r="F25" s="24"/>
      <c r="G25" s="24"/>
      <c r="H25" s="24"/>
      <c r="I25" s="23"/>
      <c r="J25" s="21">
        <v>13482000</v>
      </c>
      <c r="K25" s="22">
        <v>13482000</v>
      </c>
      <c r="L25" s="24"/>
      <c r="M25" s="24"/>
      <c r="N25" s="24"/>
      <c r="O25" s="22">
        <v>13482000</v>
      </c>
      <c r="P25" s="25">
        <v>13482000</v>
      </c>
    </row>
    <row r="26" spans="1:16" s="5" customFormat="1" ht="21.75" customHeight="1">
      <c r="A26" s="26">
        <v>217426</v>
      </c>
      <c r="B26" s="30">
        <v>7426</v>
      </c>
      <c r="C26" s="28">
        <v>453</v>
      </c>
      <c r="D26" s="20" t="s">
        <v>26</v>
      </c>
      <c r="E26" s="21">
        <v>104154910</v>
      </c>
      <c r="F26" s="22">
        <v>104154910</v>
      </c>
      <c r="G26" s="24"/>
      <c r="H26" s="24"/>
      <c r="I26" s="23"/>
      <c r="J26" s="29"/>
      <c r="K26" s="24"/>
      <c r="L26" s="24"/>
      <c r="M26" s="24"/>
      <c r="N26" s="24"/>
      <c r="O26" s="24"/>
      <c r="P26" s="25">
        <v>104154910</v>
      </c>
    </row>
    <row r="27" spans="1:16" s="5" customFormat="1" ht="32.25" customHeight="1">
      <c r="A27" s="26">
        <v>217610</v>
      </c>
      <c r="B27" s="30">
        <v>7610</v>
      </c>
      <c r="C27" s="28">
        <v>411</v>
      </c>
      <c r="D27" s="20" t="s">
        <v>27</v>
      </c>
      <c r="E27" s="21">
        <v>192537</v>
      </c>
      <c r="F27" s="22">
        <v>192537</v>
      </c>
      <c r="G27" s="24"/>
      <c r="H27" s="24"/>
      <c r="I27" s="23"/>
      <c r="J27" s="29"/>
      <c r="K27" s="24"/>
      <c r="L27" s="24"/>
      <c r="M27" s="24"/>
      <c r="N27" s="24"/>
      <c r="O27" s="24"/>
      <c r="P27" s="25">
        <v>192537</v>
      </c>
    </row>
    <row r="28" spans="1:16" s="5" customFormat="1" ht="32.25" customHeight="1">
      <c r="A28" s="26">
        <v>217670</v>
      </c>
      <c r="B28" s="30">
        <v>7670</v>
      </c>
      <c r="C28" s="28">
        <v>490</v>
      </c>
      <c r="D28" s="20" t="s">
        <v>28</v>
      </c>
      <c r="E28" s="29"/>
      <c r="F28" s="24"/>
      <c r="G28" s="24"/>
      <c r="H28" s="24"/>
      <c r="I28" s="23"/>
      <c r="J28" s="21">
        <v>9485856</v>
      </c>
      <c r="K28" s="22">
        <v>9485856</v>
      </c>
      <c r="L28" s="24"/>
      <c r="M28" s="24"/>
      <c r="N28" s="24"/>
      <c r="O28" s="22">
        <v>9485856</v>
      </c>
      <c r="P28" s="25">
        <v>9485856</v>
      </c>
    </row>
    <row r="29" spans="1:16" s="5" customFormat="1" ht="42.75" customHeight="1">
      <c r="A29" s="26">
        <v>217680</v>
      </c>
      <c r="B29" s="30">
        <v>7680</v>
      </c>
      <c r="C29" s="28">
        <v>490</v>
      </c>
      <c r="D29" s="20" t="s">
        <v>29</v>
      </c>
      <c r="E29" s="21">
        <v>314100</v>
      </c>
      <c r="F29" s="22">
        <v>314100</v>
      </c>
      <c r="G29" s="24"/>
      <c r="H29" s="24"/>
      <c r="I29" s="23"/>
      <c r="J29" s="29"/>
      <c r="K29" s="24"/>
      <c r="L29" s="24"/>
      <c r="M29" s="24"/>
      <c r="N29" s="24"/>
      <c r="O29" s="24"/>
      <c r="P29" s="25">
        <v>314100</v>
      </c>
    </row>
    <row r="30" spans="1:16" s="5" customFormat="1" ht="21.75" customHeight="1">
      <c r="A30" s="26">
        <v>217693</v>
      </c>
      <c r="B30" s="30">
        <v>7693</v>
      </c>
      <c r="C30" s="28">
        <v>490</v>
      </c>
      <c r="D30" s="20" t="s">
        <v>30</v>
      </c>
      <c r="E30" s="21">
        <v>11390082</v>
      </c>
      <c r="F30" s="22">
        <v>11390082</v>
      </c>
      <c r="G30" s="24"/>
      <c r="H30" s="24"/>
      <c r="I30" s="23"/>
      <c r="J30" s="21">
        <v>150000</v>
      </c>
      <c r="K30" s="22">
        <v>150000</v>
      </c>
      <c r="L30" s="24"/>
      <c r="M30" s="24"/>
      <c r="N30" s="24"/>
      <c r="O30" s="22">
        <v>150000</v>
      </c>
      <c r="P30" s="25">
        <v>11540082</v>
      </c>
    </row>
    <row r="31" spans="1:16" s="5" customFormat="1" ht="42.75" customHeight="1">
      <c r="A31" s="26">
        <v>218110</v>
      </c>
      <c r="B31" s="30">
        <v>8110</v>
      </c>
      <c r="C31" s="28">
        <v>320</v>
      </c>
      <c r="D31" s="20" t="s">
        <v>31</v>
      </c>
      <c r="E31" s="21">
        <v>97591</v>
      </c>
      <c r="F31" s="22">
        <v>97591</v>
      </c>
      <c r="G31" s="24"/>
      <c r="H31" s="24"/>
      <c r="I31" s="23"/>
      <c r="J31" s="29"/>
      <c r="K31" s="24"/>
      <c r="L31" s="24"/>
      <c r="M31" s="24"/>
      <c r="N31" s="24"/>
      <c r="O31" s="24"/>
      <c r="P31" s="25">
        <v>97591</v>
      </c>
    </row>
    <row r="32" spans="1:16" s="5" customFormat="1" ht="32.25" customHeight="1">
      <c r="A32" s="26">
        <v>218220</v>
      </c>
      <c r="B32" s="30">
        <v>8220</v>
      </c>
      <c r="C32" s="28">
        <v>380</v>
      </c>
      <c r="D32" s="20" t="s">
        <v>32</v>
      </c>
      <c r="E32" s="21">
        <v>25500</v>
      </c>
      <c r="F32" s="22">
        <v>25500</v>
      </c>
      <c r="G32" s="24"/>
      <c r="H32" s="24"/>
      <c r="I32" s="23"/>
      <c r="J32" s="29"/>
      <c r="K32" s="24"/>
      <c r="L32" s="24"/>
      <c r="M32" s="24"/>
      <c r="N32" s="24"/>
      <c r="O32" s="24"/>
      <c r="P32" s="25">
        <v>25500</v>
      </c>
    </row>
    <row r="33" spans="1:16" s="5" customFormat="1" ht="63.75" customHeight="1">
      <c r="A33" s="26">
        <v>219800</v>
      </c>
      <c r="B33" s="30">
        <v>9800</v>
      </c>
      <c r="C33" s="28">
        <v>180</v>
      </c>
      <c r="D33" s="20" t="s">
        <v>33</v>
      </c>
      <c r="E33" s="29"/>
      <c r="F33" s="24"/>
      <c r="G33" s="24"/>
      <c r="H33" s="24"/>
      <c r="I33" s="23"/>
      <c r="J33" s="21">
        <v>6065000</v>
      </c>
      <c r="K33" s="22">
        <v>6065000</v>
      </c>
      <c r="L33" s="24"/>
      <c r="M33" s="24"/>
      <c r="N33" s="24"/>
      <c r="O33" s="22">
        <v>6065000</v>
      </c>
      <c r="P33" s="25">
        <v>6065000</v>
      </c>
    </row>
    <row r="34" spans="1:16" s="17" customFormat="1" ht="32.25" customHeight="1">
      <c r="A34" s="9">
        <v>600000</v>
      </c>
      <c r="B34" s="10"/>
      <c r="C34" s="10"/>
      <c r="D34" s="11" t="s">
        <v>34</v>
      </c>
      <c r="E34" s="12">
        <v>1547758868.3299999</v>
      </c>
      <c r="F34" s="13">
        <v>1547319306.3299999</v>
      </c>
      <c r="G34" s="13">
        <v>1030814895</v>
      </c>
      <c r="H34" s="13">
        <v>94935563</v>
      </c>
      <c r="I34" s="32">
        <v>439562</v>
      </c>
      <c r="J34" s="12">
        <v>104815074.81</v>
      </c>
      <c r="K34" s="13">
        <v>62335676.810000002</v>
      </c>
      <c r="L34" s="13">
        <v>42479398</v>
      </c>
      <c r="M34" s="13">
        <v>5944247</v>
      </c>
      <c r="N34" s="13">
        <v>1081010</v>
      </c>
      <c r="O34" s="13">
        <v>62335676.810000002</v>
      </c>
      <c r="P34" s="16">
        <v>1652573943.1400001</v>
      </c>
    </row>
    <row r="35" spans="1:16" s="5" customFormat="1" ht="21.75" customHeight="1">
      <c r="A35" s="18">
        <v>610000</v>
      </c>
      <c r="B35" s="19"/>
      <c r="C35" s="19"/>
      <c r="D35" s="20" t="s">
        <v>34</v>
      </c>
      <c r="E35" s="21">
        <v>1547758868.3299999</v>
      </c>
      <c r="F35" s="22">
        <v>1547319306.3299999</v>
      </c>
      <c r="G35" s="22">
        <v>1030814895</v>
      </c>
      <c r="H35" s="22">
        <v>94935563</v>
      </c>
      <c r="I35" s="33">
        <v>439562</v>
      </c>
      <c r="J35" s="21">
        <v>104815074.81</v>
      </c>
      <c r="K35" s="22">
        <v>62335676.810000002</v>
      </c>
      <c r="L35" s="22">
        <v>42479398</v>
      </c>
      <c r="M35" s="22">
        <v>5944247</v>
      </c>
      <c r="N35" s="22">
        <v>1081010</v>
      </c>
      <c r="O35" s="22">
        <v>62335676.810000002</v>
      </c>
      <c r="P35" s="25">
        <v>1652573943.1400001</v>
      </c>
    </row>
    <row r="36" spans="1:16" s="5" customFormat="1" ht="63.75" customHeight="1">
      <c r="A36" s="26">
        <v>610160</v>
      </c>
      <c r="B36" s="27">
        <v>160</v>
      </c>
      <c r="C36" s="28">
        <v>111</v>
      </c>
      <c r="D36" s="20" t="s">
        <v>17</v>
      </c>
      <c r="E36" s="21">
        <v>6217300</v>
      </c>
      <c r="F36" s="22">
        <v>6217300</v>
      </c>
      <c r="G36" s="22">
        <v>4764100</v>
      </c>
      <c r="H36" s="22">
        <v>103560</v>
      </c>
      <c r="I36" s="23"/>
      <c r="J36" s="21">
        <v>106000</v>
      </c>
      <c r="K36" s="22">
        <v>106000</v>
      </c>
      <c r="L36" s="24"/>
      <c r="M36" s="24"/>
      <c r="N36" s="24"/>
      <c r="O36" s="22">
        <v>106000</v>
      </c>
      <c r="P36" s="25">
        <v>6323300</v>
      </c>
    </row>
    <row r="37" spans="1:16" s="5" customFormat="1" ht="12" customHeight="1">
      <c r="A37" s="26">
        <v>611010</v>
      </c>
      <c r="B37" s="30">
        <v>1010</v>
      </c>
      <c r="C37" s="28">
        <v>910</v>
      </c>
      <c r="D37" s="20" t="s">
        <v>35</v>
      </c>
      <c r="E37" s="21">
        <v>451400884</v>
      </c>
      <c r="F37" s="22">
        <v>451400884</v>
      </c>
      <c r="G37" s="22">
        <v>291322892</v>
      </c>
      <c r="H37" s="22">
        <v>31784503</v>
      </c>
      <c r="I37" s="23"/>
      <c r="J37" s="21">
        <v>32679983</v>
      </c>
      <c r="K37" s="22">
        <v>3793829</v>
      </c>
      <c r="L37" s="22">
        <v>28886154</v>
      </c>
      <c r="M37" s="22">
        <v>174765</v>
      </c>
      <c r="N37" s="22">
        <v>42027</v>
      </c>
      <c r="O37" s="22">
        <v>3793829</v>
      </c>
      <c r="P37" s="25">
        <v>484080867</v>
      </c>
    </row>
    <row r="38" spans="1:16" s="5" customFormat="1" ht="74.25" customHeight="1">
      <c r="A38" s="26">
        <v>611020</v>
      </c>
      <c r="B38" s="30">
        <v>1020</v>
      </c>
      <c r="C38" s="28">
        <v>921</v>
      </c>
      <c r="D38" s="20" t="s">
        <v>36</v>
      </c>
      <c r="E38" s="21">
        <v>800984532.33000004</v>
      </c>
      <c r="F38" s="22">
        <v>800984532.33000004</v>
      </c>
      <c r="G38" s="22">
        <v>558712359</v>
      </c>
      <c r="H38" s="22">
        <v>45325397</v>
      </c>
      <c r="I38" s="23"/>
      <c r="J38" s="21">
        <v>20150142</v>
      </c>
      <c r="K38" s="22">
        <v>16171709</v>
      </c>
      <c r="L38" s="22">
        <v>3978433</v>
      </c>
      <c r="M38" s="22">
        <v>1667189</v>
      </c>
      <c r="N38" s="22">
        <v>204490</v>
      </c>
      <c r="O38" s="22">
        <v>16171709</v>
      </c>
      <c r="P38" s="25">
        <v>821134674.33000004</v>
      </c>
    </row>
    <row r="39" spans="1:16" s="5" customFormat="1" ht="74.25" customHeight="1">
      <c r="A39" s="26">
        <v>611030</v>
      </c>
      <c r="B39" s="30">
        <v>1030</v>
      </c>
      <c r="C39" s="28">
        <v>922</v>
      </c>
      <c r="D39" s="20" t="s">
        <v>37</v>
      </c>
      <c r="E39" s="21">
        <v>18436289</v>
      </c>
      <c r="F39" s="22">
        <v>18436289</v>
      </c>
      <c r="G39" s="22">
        <v>12723765</v>
      </c>
      <c r="H39" s="22">
        <v>846626</v>
      </c>
      <c r="I39" s="23"/>
      <c r="J39" s="21">
        <v>102000</v>
      </c>
      <c r="K39" s="22">
        <v>102000</v>
      </c>
      <c r="L39" s="24"/>
      <c r="M39" s="24"/>
      <c r="N39" s="24"/>
      <c r="O39" s="22">
        <v>102000</v>
      </c>
      <c r="P39" s="25">
        <v>18538289</v>
      </c>
    </row>
    <row r="40" spans="1:16" s="5" customFormat="1" ht="53.25" customHeight="1">
      <c r="A40" s="26">
        <v>611050</v>
      </c>
      <c r="B40" s="30">
        <v>1050</v>
      </c>
      <c r="C40" s="28">
        <v>922</v>
      </c>
      <c r="D40" s="20" t="s">
        <v>38</v>
      </c>
      <c r="E40" s="21">
        <v>22877958</v>
      </c>
      <c r="F40" s="22">
        <v>22877958</v>
      </c>
      <c r="G40" s="22">
        <v>16757020</v>
      </c>
      <c r="H40" s="22">
        <v>1073991</v>
      </c>
      <c r="I40" s="23"/>
      <c r="J40" s="21">
        <v>876733</v>
      </c>
      <c r="K40" s="22">
        <v>315000</v>
      </c>
      <c r="L40" s="22">
        <v>561733</v>
      </c>
      <c r="M40" s="22">
        <v>349785</v>
      </c>
      <c r="N40" s="22">
        <v>11733</v>
      </c>
      <c r="O40" s="22">
        <v>315000</v>
      </c>
      <c r="P40" s="25">
        <v>23754691</v>
      </c>
    </row>
    <row r="41" spans="1:16" s="5" customFormat="1" ht="53.25" customHeight="1">
      <c r="A41" s="26">
        <v>611090</v>
      </c>
      <c r="B41" s="30">
        <v>1090</v>
      </c>
      <c r="C41" s="28">
        <v>960</v>
      </c>
      <c r="D41" s="20" t="s">
        <v>39</v>
      </c>
      <c r="E41" s="21">
        <v>43905327</v>
      </c>
      <c r="F41" s="22">
        <v>43905327</v>
      </c>
      <c r="G41" s="22">
        <v>32638576</v>
      </c>
      <c r="H41" s="22">
        <v>2013475</v>
      </c>
      <c r="I41" s="23"/>
      <c r="J41" s="21">
        <v>949129</v>
      </c>
      <c r="K41" s="22">
        <v>813500</v>
      </c>
      <c r="L41" s="22">
        <v>135629</v>
      </c>
      <c r="M41" s="24"/>
      <c r="N41" s="24"/>
      <c r="O41" s="22">
        <v>813500</v>
      </c>
      <c r="P41" s="25">
        <v>44854456</v>
      </c>
    </row>
    <row r="42" spans="1:16" s="5" customFormat="1" ht="53.25" customHeight="1">
      <c r="A42" s="26">
        <v>611110</v>
      </c>
      <c r="B42" s="30">
        <v>1110</v>
      </c>
      <c r="C42" s="28">
        <v>930</v>
      </c>
      <c r="D42" s="20" t="s">
        <v>40</v>
      </c>
      <c r="E42" s="21">
        <v>152076331</v>
      </c>
      <c r="F42" s="22">
        <v>152076331</v>
      </c>
      <c r="G42" s="22">
        <v>86165731</v>
      </c>
      <c r="H42" s="22">
        <v>12682129</v>
      </c>
      <c r="I42" s="23"/>
      <c r="J42" s="21">
        <v>8872888</v>
      </c>
      <c r="K42" s="22">
        <v>202000</v>
      </c>
      <c r="L42" s="22">
        <v>8670888</v>
      </c>
      <c r="M42" s="22">
        <v>3646906</v>
      </c>
      <c r="N42" s="22">
        <v>811074</v>
      </c>
      <c r="O42" s="22">
        <v>202000</v>
      </c>
      <c r="P42" s="25">
        <v>160949219</v>
      </c>
    </row>
    <row r="43" spans="1:16" s="5" customFormat="1" ht="32.25" customHeight="1">
      <c r="A43" s="26">
        <v>611120</v>
      </c>
      <c r="B43" s="30">
        <v>1120</v>
      </c>
      <c r="C43" s="28">
        <v>941</v>
      </c>
      <c r="D43" s="20" t="s">
        <v>41</v>
      </c>
      <c r="E43" s="21">
        <v>5161077</v>
      </c>
      <c r="F43" s="22">
        <v>5161077</v>
      </c>
      <c r="G43" s="24"/>
      <c r="H43" s="24"/>
      <c r="I43" s="23"/>
      <c r="J43" s="29"/>
      <c r="K43" s="24"/>
      <c r="L43" s="24"/>
      <c r="M43" s="24"/>
      <c r="N43" s="24"/>
      <c r="O43" s="24"/>
      <c r="P43" s="25">
        <v>5161077</v>
      </c>
    </row>
    <row r="44" spans="1:16" s="5" customFormat="1" ht="21.75" customHeight="1">
      <c r="A44" s="26">
        <v>611150</v>
      </c>
      <c r="B44" s="30">
        <v>1150</v>
      </c>
      <c r="C44" s="28">
        <v>990</v>
      </c>
      <c r="D44" s="20" t="s">
        <v>42</v>
      </c>
      <c r="E44" s="21">
        <v>7370654</v>
      </c>
      <c r="F44" s="22">
        <v>7370654</v>
      </c>
      <c r="G44" s="22">
        <v>5895589</v>
      </c>
      <c r="H44" s="22">
        <v>98663</v>
      </c>
      <c r="I44" s="23"/>
      <c r="J44" s="29"/>
      <c r="K44" s="24"/>
      <c r="L44" s="24"/>
      <c r="M44" s="24"/>
      <c r="N44" s="24"/>
      <c r="O44" s="24"/>
      <c r="P44" s="25">
        <v>7370654</v>
      </c>
    </row>
    <row r="45" spans="1:16" s="5" customFormat="1" ht="32.25" customHeight="1">
      <c r="A45" s="26">
        <v>611161</v>
      </c>
      <c r="B45" s="30">
        <v>1161</v>
      </c>
      <c r="C45" s="28">
        <v>990</v>
      </c>
      <c r="D45" s="20" t="s">
        <v>43</v>
      </c>
      <c r="E45" s="21">
        <v>19613416</v>
      </c>
      <c r="F45" s="22">
        <v>19613416</v>
      </c>
      <c r="G45" s="22">
        <v>14762411</v>
      </c>
      <c r="H45" s="22">
        <v>538886</v>
      </c>
      <c r="I45" s="23"/>
      <c r="J45" s="21">
        <v>262561</v>
      </c>
      <c r="K45" s="22">
        <v>16000</v>
      </c>
      <c r="L45" s="22">
        <v>246561</v>
      </c>
      <c r="M45" s="22">
        <v>105602</v>
      </c>
      <c r="N45" s="22">
        <v>11686</v>
      </c>
      <c r="O45" s="22">
        <v>16000</v>
      </c>
      <c r="P45" s="25">
        <v>19875977</v>
      </c>
    </row>
    <row r="46" spans="1:16" s="5" customFormat="1" ht="21.75" customHeight="1">
      <c r="A46" s="26">
        <v>611162</v>
      </c>
      <c r="B46" s="30">
        <v>1162</v>
      </c>
      <c r="C46" s="28">
        <v>990</v>
      </c>
      <c r="D46" s="20" t="s">
        <v>44</v>
      </c>
      <c r="E46" s="21">
        <v>1278200</v>
      </c>
      <c r="F46" s="22">
        <v>1278200</v>
      </c>
      <c r="G46" s="24"/>
      <c r="H46" s="24"/>
      <c r="I46" s="23"/>
      <c r="J46" s="29"/>
      <c r="K46" s="24"/>
      <c r="L46" s="24"/>
      <c r="M46" s="24"/>
      <c r="N46" s="24"/>
      <c r="O46" s="24"/>
      <c r="P46" s="25">
        <v>1278200</v>
      </c>
    </row>
    <row r="47" spans="1:16" s="5" customFormat="1" ht="32.25" customHeight="1">
      <c r="A47" s="26">
        <v>611170</v>
      </c>
      <c r="B47" s="30">
        <v>1170</v>
      </c>
      <c r="C47" s="28">
        <v>990</v>
      </c>
      <c r="D47" s="20" t="s">
        <v>45</v>
      </c>
      <c r="E47" s="21">
        <v>7372668</v>
      </c>
      <c r="F47" s="22">
        <v>7372668</v>
      </c>
      <c r="G47" s="22">
        <v>5077663</v>
      </c>
      <c r="H47" s="22">
        <v>355894</v>
      </c>
      <c r="I47" s="23"/>
      <c r="J47" s="21">
        <v>50000</v>
      </c>
      <c r="K47" s="22">
        <v>50000</v>
      </c>
      <c r="L47" s="24"/>
      <c r="M47" s="24"/>
      <c r="N47" s="24"/>
      <c r="O47" s="22">
        <v>50000</v>
      </c>
      <c r="P47" s="25">
        <v>7422668</v>
      </c>
    </row>
    <row r="48" spans="1:16" s="5" customFormat="1" ht="53.25" customHeight="1">
      <c r="A48" s="26">
        <v>613033</v>
      </c>
      <c r="B48" s="30">
        <v>3033</v>
      </c>
      <c r="C48" s="31">
        <v>1070</v>
      </c>
      <c r="D48" s="20" t="s">
        <v>46</v>
      </c>
      <c r="E48" s="21">
        <v>1044900</v>
      </c>
      <c r="F48" s="22">
        <v>1044900</v>
      </c>
      <c r="G48" s="24"/>
      <c r="H48" s="24"/>
      <c r="I48" s="23"/>
      <c r="J48" s="29"/>
      <c r="K48" s="24"/>
      <c r="L48" s="24"/>
      <c r="M48" s="24"/>
      <c r="N48" s="24"/>
      <c r="O48" s="24"/>
      <c r="P48" s="25">
        <v>1044900</v>
      </c>
    </row>
    <row r="49" spans="1:16" s="5" customFormat="1" ht="53.25" customHeight="1">
      <c r="A49" s="26">
        <v>613036</v>
      </c>
      <c r="B49" s="30">
        <v>3036</v>
      </c>
      <c r="C49" s="31">
        <v>1070</v>
      </c>
      <c r="D49" s="20" t="s">
        <v>47</v>
      </c>
      <c r="E49" s="21">
        <v>2500000</v>
      </c>
      <c r="F49" s="22">
        <v>2500000</v>
      </c>
      <c r="G49" s="24"/>
      <c r="H49" s="24"/>
      <c r="I49" s="23"/>
      <c r="J49" s="29"/>
      <c r="K49" s="24"/>
      <c r="L49" s="24"/>
      <c r="M49" s="24"/>
      <c r="N49" s="24"/>
      <c r="O49" s="24"/>
      <c r="P49" s="25">
        <v>2500000</v>
      </c>
    </row>
    <row r="50" spans="1:16" s="5" customFormat="1" ht="21.75" customHeight="1">
      <c r="A50" s="26">
        <v>614030</v>
      </c>
      <c r="B50" s="30">
        <v>4030</v>
      </c>
      <c r="C50" s="28">
        <v>824</v>
      </c>
      <c r="D50" s="20" t="s">
        <v>48</v>
      </c>
      <c r="E50" s="21">
        <v>2603140</v>
      </c>
      <c r="F50" s="22">
        <v>2603140</v>
      </c>
      <c r="G50" s="22">
        <v>1994789</v>
      </c>
      <c r="H50" s="22">
        <v>112439</v>
      </c>
      <c r="I50" s="23"/>
      <c r="J50" s="21">
        <v>115000</v>
      </c>
      <c r="K50" s="22">
        <v>115000</v>
      </c>
      <c r="L50" s="24"/>
      <c r="M50" s="24"/>
      <c r="N50" s="24"/>
      <c r="O50" s="22">
        <v>115000</v>
      </c>
      <c r="P50" s="25">
        <v>2718140</v>
      </c>
    </row>
    <row r="51" spans="1:16" s="5" customFormat="1" ht="21.75" customHeight="1">
      <c r="A51" s="26">
        <v>614082</v>
      </c>
      <c r="B51" s="30">
        <v>4082</v>
      </c>
      <c r="C51" s="28">
        <v>829</v>
      </c>
      <c r="D51" s="20" t="s">
        <v>24</v>
      </c>
      <c r="E51" s="21">
        <v>977605</v>
      </c>
      <c r="F51" s="22">
        <v>977605</v>
      </c>
      <c r="G51" s="24"/>
      <c r="H51" s="24"/>
      <c r="I51" s="23"/>
      <c r="J51" s="29"/>
      <c r="K51" s="24"/>
      <c r="L51" s="24"/>
      <c r="M51" s="24"/>
      <c r="N51" s="24"/>
      <c r="O51" s="24"/>
      <c r="P51" s="25">
        <v>977605</v>
      </c>
    </row>
    <row r="52" spans="1:16" s="5" customFormat="1" ht="21.75" customHeight="1">
      <c r="A52" s="26">
        <v>617321</v>
      </c>
      <c r="B52" s="30">
        <v>7321</v>
      </c>
      <c r="C52" s="28">
        <v>443</v>
      </c>
      <c r="D52" s="20" t="s">
        <v>49</v>
      </c>
      <c r="E52" s="29"/>
      <c r="F52" s="24"/>
      <c r="G52" s="24"/>
      <c r="H52" s="24"/>
      <c r="I52" s="23"/>
      <c r="J52" s="21">
        <v>40514501</v>
      </c>
      <c r="K52" s="22">
        <v>40514501</v>
      </c>
      <c r="L52" s="24"/>
      <c r="M52" s="24"/>
      <c r="N52" s="24"/>
      <c r="O52" s="22">
        <v>40514501</v>
      </c>
      <c r="P52" s="25">
        <v>40514501</v>
      </c>
    </row>
    <row r="53" spans="1:16" s="5" customFormat="1" ht="63.75" customHeight="1">
      <c r="A53" s="26">
        <v>617363</v>
      </c>
      <c r="B53" s="30">
        <v>7363</v>
      </c>
      <c r="C53" s="28">
        <v>490</v>
      </c>
      <c r="D53" s="20" t="s">
        <v>50</v>
      </c>
      <c r="E53" s="29"/>
      <c r="F53" s="24"/>
      <c r="G53" s="24"/>
      <c r="H53" s="24"/>
      <c r="I53" s="23"/>
      <c r="J53" s="21">
        <v>136137.81</v>
      </c>
      <c r="K53" s="22">
        <v>136137.81</v>
      </c>
      <c r="L53" s="24"/>
      <c r="M53" s="24"/>
      <c r="N53" s="24"/>
      <c r="O53" s="22">
        <v>136137.81</v>
      </c>
      <c r="P53" s="25">
        <v>136137.81</v>
      </c>
    </row>
    <row r="54" spans="1:16" s="5" customFormat="1" ht="42.75" customHeight="1">
      <c r="A54" s="26">
        <v>618110</v>
      </c>
      <c r="B54" s="30">
        <v>8110</v>
      </c>
      <c r="C54" s="28">
        <v>320</v>
      </c>
      <c r="D54" s="20" t="s">
        <v>31</v>
      </c>
      <c r="E54" s="21">
        <v>3499025</v>
      </c>
      <c r="F54" s="22">
        <v>3499025</v>
      </c>
      <c r="G54" s="24"/>
      <c r="H54" s="24"/>
      <c r="I54" s="23"/>
      <c r="J54" s="29"/>
      <c r="K54" s="24"/>
      <c r="L54" s="24"/>
      <c r="M54" s="24"/>
      <c r="N54" s="24"/>
      <c r="O54" s="24"/>
      <c r="P54" s="25">
        <v>3499025</v>
      </c>
    </row>
    <row r="55" spans="1:16" s="5" customFormat="1" ht="21.75" customHeight="1">
      <c r="A55" s="26">
        <v>619770</v>
      </c>
      <c r="B55" s="30">
        <v>9770</v>
      </c>
      <c r="C55" s="28">
        <v>180</v>
      </c>
      <c r="D55" s="20" t="s">
        <v>51</v>
      </c>
      <c r="E55" s="21">
        <v>439562</v>
      </c>
      <c r="F55" s="24"/>
      <c r="G55" s="24"/>
      <c r="H55" s="24"/>
      <c r="I55" s="33">
        <v>439562</v>
      </c>
      <c r="J55" s="29"/>
      <c r="K55" s="24"/>
      <c r="L55" s="24"/>
      <c r="M55" s="24"/>
      <c r="N55" s="24"/>
      <c r="O55" s="24"/>
      <c r="P55" s="25">
        <v>439562</v>
      </c>
    </row>
    <row r="56" spans="1:16" s="17" customFormat="1" ht="32.25" customHeight="1">
      <c r="A56" s="9">
        <v>700000</v>
      </c>
      <c r="B56" s="10"/>
      <c r="C56" s="10"/>
      <c r="D56" s="11" t="s">
        <v>52</v>
      </c>
      <c r="E56" s="12">
        <v>221280321.40000001</v>
      </c>
      <c r="F56" s="13">
        <v>221280321.40000001</v>
      </c>
      <c r="G56" s="13">
        <v>3402900</v>
      </c>
      <c r="H56" s="13">
        <v>94420</v>
      </c>
      <c r="I56" s="14"/>
      <c r="J56" s="12">
        <v>27984831.390000001</v>
      </c>
      <c r="K56" s="13">
        <v>27984831.390000001</v>
      </c>
      <c r="L56" s="15"/>
      <c r="M56" s="15"/>
      <c r="N56" s="15"/>
      <c r="O56" s="13">
        <v>27984831.390000001</v>
      </c>
      <c r="P56" s="16">
        <v>249265152.78999999</v>
      </c>
    </row>
    <row r="57" spans="1:16" s="5" customFormat="1" ht="32.25" customHeight="1">
      <c r="A57" s="18">
        <v>710000</v>
      </c>
      <c r="B57" s="19"/>
      <c r="C57" s="19"/>
      <c r="D57" s="20" t="s">
        <v>52</v>
      </c>
      <c r="E57" s="21">
        <v>221280321.40000001</v>
      </c>
      <c r="F57" s="22">
        <v>221280321.40000001</v>
      </c>
      <c r="G57" s="22">
        <v>3402900</v>
      </c>
      <c r="H57" s="22">
        <v>94420</v>
      </c>
      <c r="I57" s="23"/>
      <c r="J57" s="21">
        <v>27984831.390000001</v>
      </c>
      <c r="K57" s="22">
        <v>27984831.390000001</v>
      </c>
      <c r="L57" s="24"/>
      <c r="M57" s="24"/>
      <c r="N57" s="24"/>
      <c r="O57" s="22">
        <v>27984831.390000001</v>
      </c>
      <c r="P57" s="25">
        <v>249265152.78999999</v>
      </c>
    </row>
    <row r="58" spans="1:16" s="5" customFormat="1" ht="63.75" customHeight="1">
      <c r="A58" s="26">
        <v>710160</v>
      </c>
      <c r="B58" s="27">
        <v>160</v>
      </c>
      <c r="C58" s="28">
        <v>111</v>
      </c>
      <c r="D58" s="20" t="s">
        <v>17</v>
      </c>
      <c r="E58" s="21">
        <v>4619200</v>
      </c>
      <c r="F58" s="22">
        <v>4619200</v>
      </c>
      <c r="G58" s="22">
        <v>3402900</v>
      </c>
      <c r="H58" s="22">
        <v>94420</v>
      </c>
      <c r="I58" s="23"/>
      <c r="J58" s="29"/>
      <c r="K58" s="24"/>
      <c r="L58" s="24"/>
      <c r="M58" s="24"/>
      <c r="N58" s="24"/>
      <c r="O58" s="24"/>
      <c r="P58" s="25">
        <v>4619200</v>
      </c>
    </row>
    <row r="59" spans="1:16" s="5" customFormat="1" ht="32.25" customHeight="1">
      <c r="A59" s="26">
        <v>712010</v>
      </c>
      <c r="B59" s="30">
        <v>2010</v>
      </c>
      <c r="C59" s="28">
        <v>731</v>
      </c>
      <c r="D59" s="20" t="s">
        <v>53</v>
      </c>
      <c r="E59" s="21">
        <v>150952960.96000001</v>
      </c>
      <c r="F59" s="22">
        <v>150952960.96000001</v>
      </c>
      <c r="G59" s="24"/>
      <c r="H59" s="24"/>
      <c r="I59" s="23"/>
      <c r="J59" s="21">
        <v>20367659.190000001</v>
      </c>
      <c r="K59" s="22">
        <v>20367659.190000001</v>
      </c>
      <c r="L59" s="24"/>
      <c r="M59" s="24"/>
      <c r="N59" s="24"/>
      <c r="O59" s="22">
        <v>20367659.190000001</v>
      </c>
      <c r="P59" s="25">
        <v>171320620.15000001</v>
      </c>
    </row>
    <row r="60" spans="1:16" s="5" customFormat="1" ht="42.75" customHeight="1">
      <c r="A60" s="26">
        <v>712030</v>
      </c>
      <c r="B60" s="30">
        <v>2030</v>
      </c>
      <c r="C60" s="28">
        <v>733</v>
      </c>
      <c r="D60" s="20" t="s">
        <v>54</v>
      </c>
      <c r="E60" s="21">
        <v>27406208.550000001</v>
      </c>
      <c r="F60" s="22">
        <v>27406208.550000001</v>
      </c>
      <c r="G60" s="24"/>
      <c r="H60" s="24"/>
      <c r="I60" s="23"/>
      <c r="J60" s="21">
        <v>1376682.2</v>
      </c>
      <c r="K60" s="22">
        <v>1376682.2</v>
      </c>
      <c r="L60" s="24"/>
      <c r="M60" s="24"/>
      <c r="N60" s="24"/>
      <c r="O60" s="22">
        <v>1376682.2</v>
      </c>
      <c r="P60" s="25">
        <v>28782890.75</v>
      </c>
    </row>
    <row r="61" spans="1:16" s="5" customFormat="1" ht="42.75" customHeight="1">
      <c r="A61" s="26">
        <v>712080</v>
      </c>
      <c r="B61" s="30">
        <v>2080</v>
      </c>
      <c r="C61" s="28">
        <v>721</v>
      </c>
      <c r="D61" s="20" t="s">
        <v>55</v>
      </c>
      <c r="E61" s="21">
        <v>3411666</v>
      </c>
      <c r="F61" s="22">
        <v>3411666</v>
      </c>
      <c r="G61" s="24"/>
      <c r="H61" s="24"/>
      <c r="I61" s="23"/>
      <c r="J61" s="21">
        <v>105000</v>
      </c>
      <c r="K61" s="22">
        <v>105000</v>
      </c>
      <c r="L61" s="24"/>
      <c r="M61" s="24"/>
      <c r="N61" s="24"/>
      <c r="O61" s="22">
        <v>105000</v>
      </c>
      <c r="P61" s="25">
        <v>3516666</v>
      </c>
    </row>
    <row r="62" spans="1:16" s="5" customFormat="1" ht="21.75" customHeight="1">
      <c r="A62" s="26">
        <v>712100</v>
      </c>
      <c r="B62" s="30">
        <v>2100</v>
      </c>
      <c r="C62" s="28">
        <v>722</v>
      </c>
      <c r="D62" s="20" t="s">
        <v>56</v>
      </c>
      <c r="E62" s="21">
        <v>4186729.14</v>
      </c>
      <c r="F62" s="22">
        <v>4186729.14</v>
      </c>
      <c r="G62" s="24"/>
      <c r="H62" s="24"/>
      <c r="I62" s="23"/>
      <c r="J62" s="21">
        <v>54755</v>
      </c>
      <c r="K62" s="22">
        <v>54755</v>
      </c>
      <c r="L62" s="24"/>
      <c r="M62" s="24"/>
      <c r="N62" s="24"/>
      <c r="O62" s="22">
        <v>54755</v>
      </c>
      <c r="P62" s="25">
        <v>4241484.1399999997</v>
      </c>
    </row>
    <row r="63" spans="1:16" s="5" customFormat="1" ht="63.75" customHeight="1">
      <c r="A63" s="26">
        <v>712111</v>
      </c>
      <c r="B63" s="30">
        <v>2111</v>
      </c>
      <c r="C63" s="28">
        <v>726</v>
      </c>
      <c r="D63" s="20" t="s">
        <v>57</v>
      </c>
      <c r="E63" s="21">
        <v>16886333</v>
      </c>
      <c r="F63" s="22">
        <v>16886333</v>
      </c>
      <c r="G63" s="24"/>
      <c r="H63" s="24"/>
      <c r="I63" s="23"/>
      <c r="J63" s="21">
        <v>665000</v>
      </c>
      <c r="K63" s="22">
        <v>665000</v>
      </c>
      <c r="L63" s="24"/>
      <c r="M63" s="24"/>
      <c r="N63" s="24"/>
      <c r="O63" s="22">
        <v>665000</v>
      </c>
      <c r="P63" s="25">
        <v>17551333</v>
      </c>
    </row>
    <row r="64" spans="1:16" s="5" customFormat="1" ht="42.75" customHeight="1">
      <c r="A64" s="26">
        <v>712144</v>
      </c>
      <c r="B64" s="30">
        <v>2144</v>
      </c>
      <c r="C64" s="28">
        <v>763</v>
      </c>
      <c r="D64" s="20" t="s">
        <v>58</v>
      </c>
      <c r="E64" s="21">
        <v>11505881.640000001</v>
      </c>
      <c r="F64" s="22">
        <v>11505881.640000001</v>
      </c>
      <c r="G64" s="24"/>
      <c r="H64" s="24"/>
      <c r="I64" s="23"/>
      <c r="J64" s="29"/>
      <c r="K64" s="24"/>
      <c r="L64" s="24"/>
      <c r="M64" s="24"/>
      <c r="N64" s="24"/>
      <c r="O64" s="24"/>
      <c r="P64" s="25">
        <v>11505881.640000001</v>
      </c>
    </row>
    <row r="65" spans="1:16" s="5" customFormat="1" ht="32.25" customHeight="1">
      <c r="A65" s="26">
        <v>712151</v>
      </c>
      <c r="B65" s="30">
        <v>2151</v>
      </c>
      <c r="C65" s="28">
        <v>763</v>
      </c>
      <c r="D65" s="20" t="s">
        <v>59</v>
      </c>
      <c r="E65" s="21">
        <v>1040737.11</v>
      </c>
      <c r="F65" s="22">
        <v>1040737.11</v>
      </c>
      <c r="G65" s="24"/>
      <c r="H65" s="24"/>
      <c r="I65" s="23"/>
      <c r="J65" s="29"/>
      <c r="K65" s="24"/>
      <c r="L65" s="24"/>
      <c r="M65" s="24"/>
      <c r="N65" s="24"/>
      <c r="O65" s="24"/>
      <c r="P65" s="25">
        <v>1040737.11</v>
      </c>
    </row>
    <row r="66" spans="1:16" s="5" customFormat="1" ht="21.75" customHeight="1">
      <c r="A66" s="26">
        <v>712152</v>
      </c>
      <c r="B66" s="30">
        <v>2152</v>
      </c>
      <c r="C66" s="28">
        <v>763</v>
      </c>
      <c r="D66" s="20" t="s">
        <v>60</v>
      </c>
      <c r="E66" s="21">
        <v>1098400</v>
      </c>
      <c r="F66" s="22">
        <v>1098400</v>
      </c>
      <c r="G66" s="24"/>
      <c r="H66" s="24"/>
      <c r="I66" s="23"/>
      <c r="J66" s="29"/>
      <c r="K66" s="24"/>
      <c r="L66" s="24"/>
      <c r="M66" s="24"/>
      <c r="N66" s="24"/>
      <c r="O66" s="24"/>
      <c r="P66" s="25">
        <v>1098400</v>
      </c>
    </row>
    <row r="67" spans="1:16" s="5" customFormat="1" ht="21.75" customHeight="1">
      <c r="A67" s="26">
        <v>717322</v>
      </c>
      <c r="B67" s="30">
        <v>7322</v>
      </c>
      <c r="C67" s="28">
        <v>443</v>
      </c>
      <c r="D67" s="20" t="s">
        <v>61</v>
      </c>
      <c r="E67" s="29"/>
      <c r="F67" s="24"/>
      <c r="G67" s="24"/>
      <c r="H67" s="24"/>
      <c r="I67" s="23"/>
      <c r="J67" s="21">
        <v>5415735</v>
      </c>
      <c r="K67" s="22">
        <v>5415735</v>
      </c>
      <c r="L67" s="24"/>
      <c r="M67" s="24"/>
      <c r="N67" s="24"/>
      <c r="O67" s="22">
        <v>5415735</v>
      </c>
      <c r="P67" s="25">
        <v>5415735</v>
      </c>
    </row>
    <row r="68" spans="1:16" s="5" customFormat="1" ht="42.75" customHeight="1">
      <c r="A68" s="26">
        <v>718110</v>
      </c>
      <c r="B68" s="30">
        <v>8110</v>
      </c>
      <c r="C68" s="28">
        <v>320</v>
      </c>
      <c r="D68" s="20" t="s">
        <v>31</v>
      </c>
      <c r="E68" s="21">
        <v>172205</v>
      </c>
      <c r="F68" s="22">
        <v>172205</v>
      </c>
      <c r="G68" s="24"/>
      <c r="H68" s="24"/>
      <c r="I68" s="23"/>
      <c r="J68" s="29"/>
      <c r="K68" s="24"/>
      <c r="L68" s="24"/>
      <c r="M68" s="24"/>
      <c r="N68" s="24"/>
      <c r="O68" s="24"/>
      <c r="P68" s="25">
        <v>172205</v>
      </c>
    </row>
    <row r="69" spans="1:16" s="17" customFormat="1" ht="53.25" customHeight="1">
      <c r="A69" s="9">
        <v>800000</v>
      </c>
      <c r="B69" s="10"/>
      <c r="C69" s="10"/>
      <c r="D69" s="11" t="s">
        <v>62</v>
      </c>
      <c r="E69" s="12">
        <v>203904289</v>
      </c>
      <c r="F69" s="13">
        <v>203904289</v>
      </c>
      <c r="G69" s="13">
        <v>81065526</v>
      </c>
      <c r="H69" s="13">
        <v>2329374</v>
      </c>
      <c r="I69" s="14"/>
      <c r="J69" s="12">
        <v>4768109</v>
      </c>
      <c r="K69" s="13">
        <v>3819479</v>
      </c>
      <c r="L69" s="13">
        <v>948630</v>
      </c>
      <c r="M69" s="13">
        <v>112485</v>
      </c>
      <c r="N69" s="15"/>
      <c r="O69" s="13">
        <v>3819479</v>
      </c>
      <c r="P69" s="16">
        <v>208672398</v>
      </c>
    </row>
    <row r="70" spans="1:16" s="5" customFormat="1" ht="42.75" customHeight="1">
      <c r="A70" s="18">
        <v>810000</v>
      </c>
      <c r="B70" s="19"/>
      <c r="C70" s="19"/>
      <c r="D70" s="20" t="s">
        <v>62</v>
      </c>
      <c r="E70" s="21">
        <v>203904289</v>
      </c>
      <c r="F70" s="22">
        <v>203904289</v>
      </c>
      <c r="G70" s="22">
        <v>81065526</v>
      </c>
      <c r="H70" s="22">
        <v>2329374</v>
      </c>
      <c r="I70" s="23"/>
      <c r="J70" s="21">
        <v>4768109</v>
      </c>
      <c r="K70" s="22">
        <v>3819479</v>
      </c>
      <c r="L70" s="22">
        <v>948630</v>
      </c>
      <c r="M70" s="22">
        <v>112485</v>
      </c>
      <c r="N70" s="24"/>
      <c r="O70" s="22">
        <v>3819479</v>
      </c>
      <c r="P70" s="25">
        <v>208672398</v>
      </c>
    </row>
    <row r="71" spans="1:16" s="5" customFormat="1" ht="63.75" customHeight="1">
      <c r="A71" s="26">
        <v>810160</v>
      </c>
      <c r="B71" s="27">
        <v>160</v>
      </c>
      <c r="C71" s="28">
        <v>111</v>
      </c>
      <c r="D71" s="20" t="s">
        <v>17</v>
      </c>
      <c r="E71" s="21">
        <v>57347600</v>
      </c>
      <c r="F71" s="22">
        <v>57347600</v>
      </c>
      <c r="G71" s="22">
        <v>44870400</v>
      </c>
      <c r="H71" s="22">
        <v>836155</v>
      </c>
      <c r="I71" s="23"/>
      <c r="J71" s="21">
        <v>566600</v>
      </c>
      <c r="K71" s="22">
        <v>566600</v>
      </c>
      <c r="L71" s="24"/>
      <c r="M71" s="24"/>
      <c r="N71" s="24"/>
      <c r="O71" s="22">
        <v>566600</v>
      </c>
      <c r="P71" s="25">
        <v>57914200</v>
      </c>
    </row>
    <row r="72" spans="1:16" s="5" customFormat="1" ht="21.75" customHeight="1">
      <c r="A72" s="26">
        <v>810180</v>
      </c>
      <c r="B72" s="27">
        <v>180</v>
      </c>
      <c r="C72" s="28">
        <v>133</v>
      </c>
      <c r="D72" s="20" t="s">
        <v>18</v>
      </c>
      <c r="E72" s="34">
        <v>600</v>
      </c>
      <c r="F72" s="35">
        <v>600</v>
      </c>
      <c r="G72" s="24"/>
      <c r="H72" s="24"/>
      <c r="I72" s="23"/>
      <c r="J72" s="29"/>
      <c r="K72" s="24"/>
      <c r="L72" s="24"/>
      <c r="M72" s="24"/>
      <c r="N72" s="24"/>
      <c r="O72" s="24"/>
      <c r="P72" s="36">
        <v>600</v>
      </c>
    </row>
    <row r="73" spans="1:16" s="5" customFormat="1" ht="42.75" customHeight="1">
      <c r="A73" s="26">
        <v>813031</v>
      </c>
      <c r="B73" s="30">
        <v>3031</v>
      </c>
      <c r="C73" s="31">
        <v>1030</v>
      </c>
      <c r="D73" s="20" t="s">
        <v>63</v>
      </c>
      <c r="E73" s="21">
        <v>1395772</v>
      </c>
      <c r="F73" s="22">
        <v>1395772</v>
      </c>
      <c r="G73" s="24"/>
      <c r="H73" s="24"/>
      <c r="I73" s="23"/>
      <c r="J73" s="21">
        <v>330000</v>
      </c>
      <c r="K73" s="22">
        <v>330000</v>
      </c>
      <c r="L73" s="24"/>
      <c r="M73" s="24"/>
      <c r="N73" s="24"/>
      <c r="O73" s="22">
        <v>330000</v>
      </c>
      <c r="P73" s="25">
        <v>1725772</v>
      </c>
    </row>
    <row r="74" spans="1:16" s="5" customFormat="1" ht="32.25" customHeight="1">
      <c r="A74" s="26">
        <v>813032</v>
      </c>
      <c r="B74" s="30">
        <v>3032</v>
      </c>
      <c r="C74" s="31">
        <v>1070</v>
      </c>
      <c r="D74" s="20" t="s">
        <v>64</v>
      </c>
      <c r="E74" s="21">
        <v>2633760</v>
      </c>
      <c r="F74" s="22">
        <v>2633760</v>
      </c>
      <c r="G74" s="24"/>
      <c r="H74" s="24"/>
      <c r="I74" s="23"/>
      <c r="J74" s="29"/>
      <c r="K74" s="24"/>
      <c r="L74" s="24"/>
      <c r="M74" s="24"/>
      <c r="N74" s="24"/>
      <c r="O74" s="24"/>
      <c r="P74" s="25">
        <v>2633760</v>
      </c>
    </row>
    <row r="75" spans="1:16" s="5" customFormat="1" ht="53.25" customHeight="1">
      <c r="A75" s="26">
        <v>813033</v>
      </c>
      <c r="B75" s="30">
        <v>3033</v>
      </c>
      <c r="C75" s="31">
        <v>1070</v>
      </c>
      <c r="D75" s="20" t="s">
        <v>46</v>
      </c>
      <c r="E75" s="21">
        <v>27321830</v>
      </c>
      <c r="F75" s="22">
        <v>27321830</v>
      </c>
      <c r="G75" s="24"/>
      <c r="H75" s="24"/>
      <c r="I75" s="23"/>
      <c r="J75" s="29"/>
      <c r="K75" s="24"/>
      <c r="L75" s="24"/>
      <c r="M75" s="24"/>
      <c r="N75" s="24"/>
      <c r="O75" s="24"/>
      <c r="P75" s="25">
        <v>27321830</v>
      </c>
    </row>
    <row r="76" spans="1:16" s="5" customFormat="1" ht="42.75" customHeight="1">
      <c r="A76" s="26">
        <v>813034</v>
      </c>
      <c r="B76" s="30">
        <v>3034</v>
      </c>
      <c r="C76" s="31">
        <v>1070</v>
      </c>
      <c r="D76" s="20" t="s">
        <v>65</v>
      </c>
      <c r="E76" s="21">
        <v>1420000</v>
      </c>
      <c r="F76" s="22">
        <v>1420000</v>
      </c>
      <c r="G76" s="24"/>
      <c r="H76" s="24"/>
      <c r="I76" s="23"/>
      <c r="J76" s="29"/>
      <c r="K76" s="24"/>
      <c r="L76" s="24"/>
      <c r="M76" s="24"/>
      <c r="N76" s="24"/>
      <c r="O76" s="24"/>
      <c r="P76" s="25">
        <v>1420000</v>
      </c>
    </row>
    <row r="77" spans="1:16" s="5" customFormat="1" ht="42.75" customHeight="1">
      <c r="A77" s="26">
        <v>813035</v>
      </c>
      <c r="B77" s="30">
        <v>3035</v>
      </c>
      <c r="C77" s="31">
        <v>1070</v>
      </c>
      <c r="D77" s="20" t="s">
        <v>66</v>
      </c>
      <c r="E77" s="21">
        <v>1375000</v>
      </c>
      <c r="F77" s="22">
        <v>1375000</v>
      </c>
      <c r="G77" s="24"/>
      <c r="H77" s="24"/>
      <c r="I77" s="23"/>
      <c r="J77" s="29"/>
      <c r="K77" s="24"/>
      <c r="L77" s="24"/>
      <c r="M77" s="24"/>
      <c r="N77" s="24"/>
      <c r="O77" s="24"/>
      <c r="P77" s="25">
        <v>1375000</v>
      </c>
    </row>
    <row r="78" spans="1:16" s="5" customFormat="1" ht="53.25" customHeight="1">
      <c r="A78" s="26">
        <v>813036</v>
      </c>
      <c r="B78" s="30">
        <v>3036</v>
      </c>
      <c r="C78" s="31">
        <v>1070</v>
      </c>
      <c r="D78" s="20" t="s">
        <v>47</v>
      </c>
      <c r="E78" s="21">
        <v>21891090</v>
      </c>
      <c r="F78" s="22">
        <v>21891090</v>
      </c>
      <c r="G78" s="24"/>
      <c r="H78" s="24"/>
      <c r="I78" s="23"/>
      <c r="J78" s="29"/>
      <c r="K78" s="24"/>
      <c r="L78" s="24"/>
      <c r="M78" s="24"/>
      <c r="N78" s="24"/>
      <c r="O78" s="24"/>
      <c r="P78" s="25">
        <v>21891090</v>
      </c>
    </row>
    <row r="79" spans="1:16" s="5" customFormat="1" ht="53.25" customHeight="1">
      <c r="A79" s="26">
        <v>813050</v>
      </c>
      <c r="B79" s="30">
        <v>3050</v>
      </c>
      <c r="C79" s="31">
        <v>1070</v>
      </c>
      <c r="D79" s="20" t="s">
        <v>67</v>
      </c>
      <c r="E79" s="21">
        <v>856700</v>
      </c>
      <c r="F79" s="22">
        <v>856700</v>
      </c>
      <c r="G79" s="24"/>
      <c r="H79" s="24"/>
      <c r="I79" s="23"/>
      <c r="J79" s="29"/>
      <c r="K79" s="24"/>
      <c r="L79" s="24"/>
      <c r="M79" s="24"/>
      <c r="N79" s="24"/>
      <c r="O79" s="24"/>
      <c r="P79" s="25">
        <v>856700</v>
      </c>
    </row>
    <row r="80" spans="1:16" s="5" customFormat="1" ht="42.75" customHeight="1">
      <c r="A80" s="26">
        <v>813090</v>
      </c>
      <c r="B80" s="30">
        <v>3090</v>
      </c>
      <c r="C80" s="31">
        <v>1030</v>
      </c>
      <c r="D80" s="20" t="s">
        <v>68</v>
      </c>
      <c r="E80" s="21">
        <v>461960</v>
      </c>
      <c r="F80" s="22">
        <v>461960</v>
      </c>
      <c r="G80" s="24"/>
      <c r="H80" s="24"/>
      <c r="I80" s="23"/>
      <c r="J80" s="29"/>
      <c r="K80" s="24"/>
      <c r="L80" s="24"/>
      <c r="M80" s="24"/>
      <c r="N80" s="24"/>
      <c r="O80" s="24"/>
      <c r="P80" s="25">
        <v>461960</v>
      </c>
    </row>
    <row r="81" spans="1:16" s="5" customFormat="1" ht="74.25" customHeight="1">
      <c r="A81" s="26">
        <v>813104</v>
      </c>
      <c r="B81" s="30">
        <v>3104</v>
      </c>
      <c r="C81" s="31">
        <v>1020</v>
      </c>
      <c r="D81" s="20" t="s">
        <v>69</v>
      </c>
      <c r="E81" s="21">
        <v>32865009</v>
      </c>
      <c r="F81" s="22">
        <v>32865009</v>
      </c>
      <c r="G81" s="22">
        <v>23884559</v>
      </c>
      <c r="H81" s="22">
        <v>703386</v>
      </c>
      <c r="I81" s="23"/>
      <c r="J81" s="21">
        <v>1780630</v>
      </c>
      <c r="K81" s="22">
        <v>1636000</v>
      </c>
      <c r="L81" s="22">
        <v>144630</v>
      </c>
      <c r="M81" s="22">
        <v>112485</v>
      </c>
      <c r="N81" s="24"/>
      <c r="O81" s="22">
        <v>1636000</v>
      </c>
      <c r="P81" s="25">
        <v>34645639</v>
      </c>
    </row>
    <row r="82" spans="1:16" s="5" customFormat="1" ht="42.75" customHeight="1">
      <c r="A82" s="26">
        <v>813105</v>
      </c>
      <c r="B82" s="30">
        <v>3105</v>
      </c>
      <c r="C82" s="31">
        <v>1010</v>
      </c>
      <c r="D82" s="20" t="s">
        <v>70</v>
      </c>
      <c r="E82" s="21">
        <v>6482848</v>
      </c>
      <c r="F82" s="22">
        <v>6482848</v>
      </c>
      <c r="G82" s="22">
        <v>4292575</v>
      </c>
      <c r="H82" s="22">
        <v>182398</v>
      </c>
      <c r="I82" s="23"/>
      <c r="J82" s="21">
        <v>60000</v>
      </c>
      <c r="K82" s="22">
        <v>60000</v>
      </c>
      <c r="L82" s="24"/>
      <c r="M82" s="24"/>
      <c r="N82" s="24"/>
      <c r="O82" s="22">
        <v>60000</v>
      </c>
      <c r="P82" s="25">
        <v>6542848</v>
      </c>
    </row>
    <row r="83" spans="1:16" s="5" customFormat="1" ht="21.75" customHeight="1">
      <c r="A83" s="26">
        <v>813123</v>
      </c>
      <c r="B83" s="30">
        <v>3123</v>
      </c>
      <c r="C83" s="31">
        <v>1040</v>
      </c>
      <c r="D83" s="20" t="s">
        <v>71</v>
      </c>
      <c r="E83" s="21">
        <v>393200</v>
      </c>
      <c r="F83" s="22">
        <v>393200</v>
      </c>
      <c r="G83" s="24"/>
      <c r="H83" s="24"/>
      <c r="I83" s="23"/>
      <c r="J83" s="29"/>
      <c r="K83" s="24"/>
      <c r="L83" s="24"/>
      <c r="M83" s="24"/>
      <c r="N83" s="24"/>
      <c r="O83" s="24"/>
      <c r="P83" s="25">
        <v>393200</v>
      </c>
    </row>
    <row r="84" spans="1:16" s="5" customFormat="1" ht="116.25" customHeight="1">
      <c r="A84" s="26">
        <v>813160</v>
      </c>
      <c r="B84" s="30">
        <v>3160</v>
      </c>
      <c r="C84" s="31">
        <v>1010</v>
      </c>
      <c r="D84" s="20" t="s">
        <v>72</v>
      </c>
      <c r="E84" s="21">
        <v>2319947</v>
      </c>
      <c r="F84" s="22">
        <v>2319947</v>
      </c>
      <c r="G84" s="24"/>
      <c r="H84" s="24"/>
      <c r="I84" s="23"/>
      <c r="J84" s="29"/>
      <c r="K84" s="24"/>
      <c r="L84" s="24"/>
      <c r="M84" s="24"/>
      <c r="N84" s="24"/>
      <c r="O84" s="24"/>
      <c r="P84" s="25">
        <v>2319947</v>
      </c>
    </row>
    <row r="85" spans="1:16" s="5" customFormat="1" ht="74.25" customHeight="1">
      <c r="A85" s="26">
        <v>813171</v>
      </c>
      <c r="B85" s="30">
        <v>3171</v>
      </c>
      <c r="C85" s="31">
        <v>1010</v>
      </c>
      <c r="D85" s="20" t="s">
        <v>73</v>
      </c>
      <c r="E85" s="21">
        <v>244848</v>
      </c>
      <c r="F85" s="22">
        <v>244848</v>
      </c>
      <c r="G85" s="24"/>
      <c r="H85" s="24"/>
      <c r="I85" s="23"/>
      <c r="J85" s="29"/>
      <c r="K85" s="24"/>
      <c r="L85" s="24"/>
      <c r="M85" s="24"/>
      <c r="N85" s="24"/>
      <c r="O85" s="24"/>
      <c r="P85" s="25">
        <v>244848</v>
      </c>
    </row>
    <row r="86" spans="1:16" s="5" customFormat="1" ht="32.25" customHeight="1">
      <c r="A86" s="26">
        <v>813172</v>
      </c>
      <c r="B86" s="30">
        <v>3172</v>
      </c>
      <c r="C86" s="31">
        <v>1010</v>
      </c>
      <c r="D86" s="20" t="s">
        <v>74</v>
      </c>
      <c r="E86" s="34">
        <v>252</v>
      </c>
      <c r="F86" s="35">
        <v>252</v>
      </c>
      <c r="G86" s="24"/>
      <c r="H86" s="24"/>
      <c r="I86" s="23"/>
      <c r="J86" s="29"/>
      <c r="K86" s="24"/>
      <c r="L86" s="24"/>
      <c r="M86" s="24"/>
      <c r="N86" s="24"/>
      <c r="O86" s="24"/>
      <c r="P86" s="36">
        <v>252</v>
      </c>
    </row>
    <row r="87" spans="1:16" s="5" customFormat="1" ht="105.75" customHeight="1">
      <c r="A87" s="26">
        <v>813180</v>
      </c>
      <c r="B87" s="30">
        <v>3180</v>
      </c>
      <c r="C87" s="31">
        <v>1060</v>
      </c>
      <c r="D87" s="20" t="s">
        <v>75</v>
      </c>
      <c r="E87" s="21">
        <v>59246</v>
      </c>
      <c r="F87" s="22">
        <v>59246</v>
      </c>
      <c r="G87" s="24"/>
      <c r="H87" s="24"/>
      <c r="I87" s="23"/>
      <c r="J87" s="29"/>
      <c r="K87" s="24"/>
      <c r="L87" s="24"/>
      <c r="M87" s="24"/>
      <c r="N87" s="24"/>
      <c r="O87" s="24"/>
      <c r="P87" s="25">
        <v>59246</v>
      </c>
    </row>
    <row r="88" spans="1:16" s="5" customFormat="1" ht="32.25" customHeight="1">
      <c r="A88" s="26">
        <v>813191</v>
      </c>
      <c r="B88" s="30">
        <v>3191</v>
      </c>
      <c r="C88" s="31">
        <v>1030</v>
      </c>
      <c r="D88" s="20" t="s">
        <v>76</v>
      </c>
      <c r="E88" s="21">
        <v>16321132</v>
      </c>
      <c r="F88" s="22">
        <v>16321132</v>
      </c>
      <c r="G88" s="24"/>
      <c r="H88" s="24"/>
      <c r="I88" s="23"/>
      <c r="J88" s="29"/>
      <c r="K88" s="24"/>
      <c r="L88" s="24"/>
      <c r="M88" s="24"/>
      <c r="N88" s="24"/>
      <c r="O88" s="24"/>
      <c r="P88" s="25">
        <v>16321132</v>
      </c>
    </row>
    <row r="89" spans="1:16" s="5" customFormat="1" ht="63.75" customHeight="1">
      <c r="A89" s="26">
        <v>813192</v>
      </c>
      <c r="B89" s="30">
        <v>3192</v>
      </c>
      <c r="C89" s="31">
        <v>1030</v>
      </c>
      <c r="D89" s="20" t="s">
        <v>77</v>
      </c>
      <c r="E89" s="21">
        <v>1436963</v>
      </c>
      <c r="F89" s="22">
        <v>1436963</v>
      </c>
      <c r="G89" s="24"/>
      <c r="H89" s="24"/>
      <c r="I89" s="23"/>
      <c r="J89" s="29"/>
      <c r="K89" s="24"/>
      <c r="L89" s="24"/>
      <c r="M89" s="24"/>
      <c r="N89" s="24"/>
      <c r="O89" s="24"/>
      <c r="P89" s="25">
        <v>1436963</v>
      </c>
    </row>
    <row r="90" spans="1:16" s="5" customFormat="1" ht="21.75" customHeight="1">
      <c r="A90" s="26">
        <v>813210</v>
      </c>
      <c r="B90" s="30">
        <v>3210</v>
      </c>
      <c r="C90" s="31">
        <v>1050</v>
      </c>
      <c r="D90" s="20" t="s">
        <v>78</v>
      </c>
      <c r="E90" s="21">
        <v>844699</v>
      </c>
      <c r="F90" s="22">
        <v>844699</v>
      </c>
      <c r="G90" s="22">
        <v>692375</v>
      </c>
      <c r="H90" s="24"/>
      <c r="I90" s="23"/>
      <c r="J90" s="29"/>
      <c r="K90" s="24"/>
      <c r="L90" s="24"/>
      <c r="M90" s="24"/>
      <c r="N90" s="24"/>
      <c r="O90" s="24"/>
      <c r="P90" s="25">
        <v>844699</v>
      </c>
    </row>
    <row r="91" spans="1:16" s="5" customFormat="1" ht="42.75" customHeight="1">
      <c r="A91" s="26">
        <v>813241</v>
      </c>
      <c r="B91" s="30">
        <v>3241</v>
      </c>
      <c r="C91" s="31">
        <v>1090</v>
      </c>
      <c r="D91" s="20" t="s">
        <v>79</v>
      </c>
      <c r="E91" s="21">
        <v>11840755</v>
      </c>
      <c r="F91" s="22">
        <v>11840755</v>
      </c>
      <c r="G91" s="22">
        <v>7325617</v>
      </c>
      <c r="H91" s="22">
        <v>607435</v>
      </c>
      <c r="I91" s="23"/>
      <c r="J91" s="21">
        <v>830879</v>
      </c>
      <c r="K91" s="22">
        <v>26879</v>
      </c>
      <c r="L91" s="22">
        <v>804000</v>
      </c>
      <c r="M91" s="24"/>
      <c r="N91" s="24"/>
      <c r="O91" s="22">
        <v>26879</v>
      </c>
      <c r="P91" s="25">
        <v>12671634</v>
      </c>
    </row>
    <row r="92" spans="1:16" s="5" customFormat="1" ht="32.25" customHeight="1">
      <c r="A92" s="26">
        <v>813242</v>
      </c>
      <c r="B92" s="30">
        <v>3242</v>
      </c>
      <c r="C92" s="31">
        <v>1090</v>
      </c>
      <c r="D92" s="20" t="s">
        <v>23</v>
      </c>
      <c r="E92" s="21">
        <v>16391078</v>
      </c>
      <c r="F92" s="22">
        <v>16391078</v>
      </c>
      <c r="G92" s="24"/>
      <c r="H92" s="24"/>
      <c r="I92" s="23"/>
      <c r="J92" s="21">
        <v>1200000</v>
      </c>
      <c r="K92" s="22">
        <v>1200000</v>
      </c>
      <c r="L92" s="24"/>
      <c r="M92" s="24"/>
      <c r="N92" s="24"/>
      <c r="O92" s="22">
        <v>1200000</v>
      </c>
      <c r="P92" s="25">
        <v>17591078</v>
      </c>
    </row>
    <row r="93" spans="1:16" s="17" customFormat="1" ht="53.25" customHeight="1">
      <c r="A93" s="37">
        <v>1000000</v>
      </c>
      <c r="B93" s="10"/>
      <c r="C93" s="10"/>
      <c r="D93" s="11" t="s">
        <v>80</v>
      </c>
      <c r="E93" s="12">
        <f>169931840+600000</f>
        <v>170531840</v>
      </c>
      <c r="F93" s="12">
        <f>169931840+600000</f>
        <v>170531840</v>
      </c>
      <c r="G93" s="13">
        <v>93663517</v>
      </c>
      <c r="H93" s="13">
        <v>8226519</v>
      </c>
      <c r="I93" s="14"/>
      <c r="J93" s="12">
        <f>21072392-600000</f>
        <v>20472392</v>
      </c>
      <c r="K93" s="13">
        <f>13504002-600000</f>
        <v>12904002</v>
      </c>
      <c r="L93" s="13">
        <v>7049561</v>
      </c>
      <c r="M93" s="13">
        <v>4085977</v>
      </c>
      <c r="N93" s="13">
        <v>117464</v>
      </c>
      <c r="O93" s="13">
        <f>14022831-600000</f>
        <v>13422831</v>
      </c>
      <c r="P93" s="16">
        <v>191004232</v>
      </c>
    </row>
    <row r="94" spans="1:16" s="5" customFormat="1" ht="42.75" customHeight="1">
      <c r="A94" s="38">
        <v>1010000</v>
      </c>
      <c r="B94" s="19"/>
      <c r="C94" s="19"/>
      <c r="D94" s="20" t="s">
        <v>80</v>
      </c>
      <c r="E94" s="21">
        <f>169931840+600000</f>
        <v>170531840</v>
      </c>
      <c r="F94" s="21">
        <f>169931840+600000</f>
        <v>170531840</v>
      </c>
      <c r="G94" s="22">
        <v>93663517</v>
      </c>
      <c r="H94" s="22">
        <v>8226519</v>
      </c>
      <c r="I94" s="23"/>
      <c r="J94" s="21">
        <f>21072392-600000</f>
        <v>20472392</v>
      </c>
      <c r="K94" s="22">
        <f>13504002-600000</f>
        <v>12904002</v>
      </c>
      <c r="L94" s="22">
        <v>7049561</v>
      </c>
      <c r="M94" s="22">
        <v>4085977</v>
      </c>
      <c r="N94" s="22">
        <v>117464</v>
      </c>
      <c r="O94" s="22">
        <f>14022831-600000</f>
        <v>13422831</v>
      </c>
      <c r="P94" s="25">
        <v>191004232</v>
      </c>
    </row>
    <row r="95" spans="1:16" s="5" customFormat="1" ht="63.75" customHeight="1">
      <c r="A95" s="39">
        <v>1010160</v>
      </c>
      <c r="B95" s="27">
        <v>160</v>
      </c>
      <c r="C95" s="28">
        <v>111</v>
      </c>
      <c r="D95" s="20" t="s">
        <v>17</v>
      </c>
      <c r="E95" s="21">
        <v>3243900</v>
      </c>
      <c r="F95" s="22">
        <v>3243900</v>
      </c>
      <c r="G95" s="22">
        <v>2495500</v>
      </c>
      <c r="H95" s="24"/>
      <c r="I95" s="23"/>
      <c r="J95" s="21">
        <v>80600</v>
      </c>
      <c r="K95" s="22">
        <v>80600</v>
      </c>
      <c r="L95" s="24"/>
      <c r="M95" s="24"/>
      <c r="N95" s="24"/>
      <c r="O95" s="22">
        <v>80600</v>
      </c>
      <c r="P95" s="25">
        <v>3324500</v>
      </c>
    </row>
    <row r="96" spans="1:16" s="5" customFormat="1" ht="32.25" customHeight="1">
      <c r="A96" s="39">
        <v>1011100</v>
      </c>
      <c r="B96" s="30">
        <v>1100</v>
      </c>
      <c r="C96" s="28">
        <v>960</v>
      </c>
      <c r="D96" s="20" t="s">
        <v>81</v>
      </c>
      <c r="E96" s="21">
        <v>56452206</v>
      </c>
      <c r="F96" s="22">
        <v>56452206</v>
      </c>
      <c r="G96" s="22">
        <v>44648981</v>
      </c>
      <c r="H96" s="22">
        <v>1693523</v>
      </c>
      <c r="I96" s="23"/>
      <c r="J96" s="21">
        <v>7241386</v>
      </c>
      <c r="K96" s="22">
        <v>1520000</v>
      </c>
      <c r="L96" s="22">
        <v>5555206</v>
      </c>
      <c r="M96" s="22">
        <v>3669014</v>
      </c>
      <c r="N96" s="22">
        <v>42735</v>
      </c>
      <c r="O96" s="22">
        <v>1686180</v>
      </c>
      <c r="P96" s="25">
        <v>63693592</v>
      </c>
    </row>
    <row r="97" spans="1:16" s="5" customFormat="1" ht="21.75" customHeight="1">
      <c r="A97" s="39">
        <v>1014030</v>
      </c>
      <c r="B97" s="30">
        <v>4030</v>
      </c>
      <c r="C97" s="28">
        <v>824</v>
      </c>
      <c r="D97" s="20" t="s">
        <v>48</v>
      </c>
      <c r="E97" s="21">
        <v>35728710</v>
      </c>
      <c r="F97" s="22">
        <v>35728710</v>
      </c>
      <c r="G97" s="22">
        <v>25671415</v>
      </c>
      <c r="H97" s="22">
        <v>2481814</v>
      </c>
      <c r="I97" s="23"/>
      <c r="J97" s="21">
        <v>1426423</v>
      </c>
      <c r="K97" s="22">
        <v>1308500</v>
      </c>
      <c r="L97" s="22">
        <v>117923</v>
      </c>
      <c r="M97" s="24"/>
      <c r="N97" s="24"/>
      <c r="O97" s="22">
        <v>1308500</v>
      </c>
      <c r="P97" s="25">
        <v>37155133</v>
      </c>
    </row>
    <row r="98" spans="1:16" s="5" customFormat="1" ht="53.25" customHeight="1">
      <c r="A98" s="39">
        <v>1014060</v>
      </c>
      <c r="B98" s="30">
        <v>4060</v>
      </c>
      <c r="C98" s="28">
        <v>828</v>
      </c>
      <c r="D98" s="20" t="s">
        <v>82</v>
      </c>
      <c r="E98" s="22">
        <f>23837228+600000</f>
        <v>24437228</v>
      </c>
      <c r="F98" s="22">
        <f>23837228+600000</f>
        <v>24437228</v>
      </c>
      <c r="G98" s="22">
        <v>15174951</v>
      </c>
      <c r="H98" s="22">
        <v>3127526</v>
      </c>
      <c r="I98" s="23"/>
      <c r="J98" s="21">
        <v>1754496</v>
      </c>
      <c r="K98" s="22">
        <v>285415</v>
      </c>
      <c r="L98" s="22">
        <v>1116432</v>
      </c>
      <c r="M98" s="22">
        <v>406963</v>
      </c>
      <c r="N98" s="22">
        <v>74729</v>
      </c>
      <c r="O98" s="22">
        <v>638064</v>
      </c>
      <c r="P98" s="25">
        <f>25591724+600000</f>
        <v>26191724</v>
      </c>
    </row>
    <row r="99" spans="1:16" s="5" customFormat="1" ht="32.25" customHeight="1">
      <c r="A99" s="39">
        <v>1014081</v>
      </c>
      <c r="B99" s="30">
        <v>4081</v>
      </c>
      <c r="C99" s="28">
        <v>829</v>
      </c>
      <c r="D99" s="20" t="s">
        <v>83</v>
      </c>
      <c r="E99" s="21">
        <v>48089796</v>
      </c>
      <c r="F99" s="22">
        <v>48089796</v>
      </c>
      <c r="G99" s="22">
        <v>5672670</v>
      </c>
      <c r="H99" s="22">
        <v>923656</v>
      </c>
      <c r="I99" s="23"/>
      <c r="J99" s="21">
        <v>260000</v>
      </c>
      <c r="K99" s="24"/>
      <c r="L99" s="22">
        <v>260000</v>
      </c>
      <c r="M99" s="22">
        <v>10000</v>
      </c>
      <c r="N99" s="24"/>
      <c r="O99" s="24"/>
      <c r="P99" s="25">
        <v>48349796</v>
      </c>
    </row>
    <row r="100" spans="1:16" s="5" customFormat="1" ht="21.75" customHeight="1">
      <c r="A100" s="39">
        <v>1014082</v>
      </c>
      <c r="B100" s="30">
        <v>4082</v>
      </c>
      <c r="C100" s="28">
        <v>829</v>
      </c>
      <c r="D100" s="20" t="s">
        <v>24</v>
      </c>
      <c r="E100" s="21">
        <v>2130000</v>
      </c>
      <c r="F100" s="22">
        <v>2130000</v>
      </c>
      <c r="G100" s="24"/>
      <c r="H100" s="24"/>
      <c r="I100" s="23"/>
      <c r="J100" s="21">
        <v>2010000</v>
      </c>
      <c r="K100" s="22">
        <v>2010000</v>
      </c>
      <c r="L100" s="24"/>
      <c r="M100" s="24"/>
      <c r="N100" s="24"/>
      <c r="O100" s="22">
        <v>2010000</v>
      </c>
      <c r="P100" s="25">
        <v>4140000</v>
      </c>
    </row>
    <row r="101" spans="1:16" s="5" customFormat="1" ht="21.75" customHeight="1">
      <c r="A101" s="39">
        <v>1017324</v>
      </c>
      <c r="B101" s="30">
        <v>7324</v>
      </c>
      <c r="C101" s="28">
        <v>443</v>
      </c>
      <c r="D101" s="20" t="s">
        <v>84</v>
      </c>
      <c r="E101" s="29"/>
      <c r="F101" s="24"/>
      <c r="G101" s="24"/>
      <c r="H101" s="24"/>
      <c r="I101" s="23"/>
      <c r="J101" s="21">
        <f>8299487-600000</f>
        <v>7699487</v>
      </c>
      <c r="K101" s="22">
        <f>8299487-600000</f>
        <v>7699487</v>
      </c>
      <c r="L101" s="24"/>
      <c r="M101" s="24"/>
      <c r="N101" s="24"/>
      <c r="O101" s="22">
        <f>8299487-600000</f>
        <v>7699487</v>
      </c>
      <c r="P101" s="25">
        <f>8299487-600000</f>
        <v>7699487</v>
      </c>
    </row>
    <row r="102" spans="1:16" s="5" customFormat="1" ht="42.75" customHeight="1">
      <c r="A102" s="39">
        <v>1018110</v>
      </c>
      <c r="B102" s="30">
        <v>8110</v>
      </c>
      <c r="C102" s="28">
        <v>320</v>
      </c>
      <c r="D102" s="20" t="s">
        <v>31</v>
      </c>
      <c r="E102" s="21">
        <v>450000</v>
      </c>
      <c r="F102" s="22">
        <v>450000</v>
      </c>
      <c r="G102" s="24"/>
      <c r="H102" s="24"/>
      <c r="I102" s="23"/>
      <c r="J102" s="29"/>
      <c r="K102" s="24"/>
      <c r="L102" s="24"/>
      <c r="M102" s="24"/>
      <c r="N102" s="24"/>
      <c r="O102" s="24"/>
      <c r="P102" s="25">
        <v>450000</v>
      </c>
    </row>
    <row r="103" spans="1:16" s="17" customFormat="1" ht="42.75" customHeight="1">
      <c r="A103" s="37">
        <v>1100000</v>
      </c>
      <c r="B103" s="10"/>
      <c r="C103" s="10"/>
      <c r="D103" s="11" t="s">
        <v>85</v>
      </c>
      <c r="E103" s="12">
        <v>139342374</v>
      </c>
      <c r="F103" s="13">
        <v>139342374</v>
      </c>
      <c r="G103" s="13">
        <v>72365146</v>
      </c>
      <c r="H103" s="13">
        <v>9018940</v>
      </c>
      <c r="I103" s="14"/>
      <c r="J103" s="12">
        <v>12016242</v>
      </c>
      <c r="K103" s="13">
        <v>10823550</v>
      </c>
      <c r="L103" s="13">
        <v>1192692</v>
      </c>
      <c r="M103" s="15"/>
      <c r="N103" s="13">
        <v>14989</v>
      </c>
      <c r="O103" s="13">
        <v>10823550</v>
      </c>
      <c r="P103" s="16">
        <v>151358616</v>
      </c>
    </row>
    <row r="104" spans="1:16" s="5" customFormat="1" ht="32.25" customHeight="1">
      <c r="A104" s="38">
        <v>1110000</v>
      </c>
      <c r="B104" s="19"/>
      <c r="C104" s="19"/>
      <c r="D104" s="20" t="s">
        <v>85</v>
      </c>
      <c r="E104" s="21">
        <v>139342374</v>
      </c>
      <c r="F104" s="22">
        <v>139342374</v>
      </c>
      <c r="G104" s="22">
        <v>72365146</v>
      </c>
      <c r="H104" s="22">
        <v>9018940</v>
      </c>
      <c r="I104" s="23"/>
      <c r="J104" s="21">
        <v>12016242</v>
      </c>
      <c r="K104" s="22">
        <v>10823550</v>
      </c>
      <c r="L104" s="22">
        <v>1192692</v>
      </c>
      <c r="M104" s="24"/>
      <c r="N104" s="22">
        <v>14989</v>
      </c>
      <c r="O104" s="22">
        <v>10823550</v>
      </c>
      <c r="P104" s="25">
        <v>151358616</v>
      </c>
    </row>
    <row r="105" spans="1:16" s="5" customFormat="1" ht="63.75" customHeight="1">
      <c r="A105" s="39">
        <v>1110160</v>
      </c>
      <c r="B105" s="27">
        <v>160</v>
      </c>
      <c r="C105" s="28">
        <v>111</v>
      </c>
      <c r="D105" s="20" t="s">
        <v>17</v>
      </c>
      <c r="E105" s="21">
        <v>2420800</v>
      </c>
      <c r="F105" s="22">
        <v>2420800</v>
      </c>
      <c r="G105" s="22">
        <v>1814900</v>
      </c>
      <c r="H105" s="22">
        <v>19592</v>
      </c>
      <c r="I105" s="23"/>
      <c r="J105" s="29"/>
      <c r="K105" s="24"/>
      <c r="L105" s="24"/>
      <c r="M105" s="24"/>
      <c r="N105" s="24"/>
      <c r="O105" s="24"/>
      <c r="P105" s="25">
        <v>2420800</v>
      </c>
    </row>
    <row r="106" spans="1:16" s="5" customFormat="1" ht="42.75" customHeight="1">
      <c r="A106" s="39">
        <v>1115011</v>
      </c>
      <c r="B106" s="30">
        <v>5011</v>
      </c>
      <c r="C106" s="28">
        <v>810</v>
      </c>
      <c r="D106" s="20" t="s">
        <v>86</v>
      </c>
      <c r="E106" s="21">
        <v>2592500</v>
      </c>
      <c r="F106" s="22">
        <v>2592500</v>
      </c>
      <c r="G106" s="24"/>
      <c r="H106" s="24"/>
      <c r="I106" s="23"/>
      <c r="J106" s="29"/>
      <c r="K106" s="24"/>
      <c r="L106" s="24"/>
      <c r="M106" s="24"/>
      <c r="N106" s="24"/>
      <c r="O106" s="24"/>
      <c r="P106" s="25">
        <v>2592500</v>
      </c>
    </row>
    <row r="107" spans="1:16" s="5" customFormat="1" ht="53.25" customHeight="1">
      <c r="A107" s="39">
        <v>1115012</v>
      </c>
      <c r="B107" s="30">
        <v>5012</v>
      </c>
      <c r="C107" s="28">
        <v>810</v>
      </c>
      <c r="D107" s="20" t="s">
        <v>87</v>
      </c>
      <c r="E107" s="21">
        <v>976000</v>
      </c>
      <c r="F107" s="22">
        <v>976000</v>
      </c>
      <c r="G107" s="24"/>
      <c r="H107" s="24"/>
      <c r="I107" s="23"/>
      <c r="J107" s="29"/>
      <c r="K107" s="24"/>
      <c r="L107" s="24"/>
      <c r="M107" s="24"/>
      <c r="N107" s="24"/>
      <c r="O107" s="24"/>
      <c r="P107" s="25">
        <v>976000</v>
      </c>
    </row>
    <row r="108" spans="1:16" s="5" customFormat="1" ht="53.25" customHeight="1">
      <c r="A108" s="39">
        <v>1115031</v>
      </c>
      <c r="B108" s="30">
        <v>5031</v>
      </c>
      <c r="C108" s="28">
        <v>810</v>
      </c>
      <c r="D108" s="20" t="s">
        <v>88</v>
      </c>
      <c r="E108" s="21">
        <v>83970738</v>
      </c>
      <c r="F108" s="22">
        <v>83970738</v>
      </c>
      <c r="G108" s="22">
        <v>51871063</v>
      </c>
      <c r="H108" s="22">
        <v>5752300</v>
      </c>
      <c r="I108" s="23"/>
      <c r="J108" s="21">
        <v>1603141</v>
      </c>
      <c r="K108" s="22">
        <v>915000</v>
      </c>
      <c r="L108" s="22">
        <v>688141</v>
      </c>
      <c r="M108" s="24"/>
      <c r="N108" s="24"/>
      <c r="O108" s="22">
        <v>915000</v>
      </c>
      <c r="P108" s="25">
        <v>85573879</v>
      </c>
    </row>
    <row r="109" spans="1:16" s="5" customFormat="1" ht="53.25" customHeight="1">
      <c r="A109" s="39">
        <v>1115032</v>
      </c>
      <c r="B109" s="30">
        <v>5032</v>
      </c>
      <c r="C109" s="28">
        <v>810</v>
      </c>
      <c r="D109" s="20" t="s">
        <v>89</v>
      </c>
      <c r="E109" s="21">
        <v>4248190</v>
      </c>
      <c r="F109" s="22">
        <v>4248190</v>
      </c>
      <c r="G109" s="24"/>
      <c r="H109" s="24"/>
      <c r="I109" s="23"/>
      <c r="J109" s="29"/>
      <c r="K109" s="24"/>
      <c r="L109" s="24"/>
      <c r="M109" s="24"/>
      <c r="N109" s="24"/>
      <c r="O109" s="24"/>
      <c r="P109" s="25">
        <v>4248190</v>
      </c>
    </row>
    <row r="110" spans="1:16" s="5" customFormat="1" ht="42.75" customHeight="1">
      <c r="A110" s="39">
        <v>1115033</v>
      </c>
      <c r="B110" s="30">
        <v>5033</v>
      </c>
      <c r="C110" s="28">
        <v>810</v>
      </c>
      <c r="D110" s="20" t="s">
        <v>90</v>
      </c>
      <c r="E110" s="21">
        <v>12749990</v>
      </c>
      <c r="F110" s="22">
        <v>12749990</v>
      </c>
      <c r="G110" s="22">
        <v>7322825</v>
      </c>
      <c r="H110" s="22">
        <v>774067</v>
      </c>
      <c r="I110" s="23"/>
      <c r="J110" s="21">
        <v>503660</v>
      </c>
      <c r="K110" s="22">
        <v>430000</v>
      </c>
      <c r="L110" s="22">
        <v>73660</v>
      </c>
      <c r="M110" s="24"/>
      <c r="N110" s="22">
        <v>14989</v>
      </c>
      <c r="O110" s="22">
        <v>430000</v>
      </c>
      <c r="P110" s="25">
        <v>13253650</v>
      </c>
    </row>
    <row r="111" spans="1:16" s="5" customFormat="1" ht="32.25" customHeight="1">
      <c r="A111" s="39">
        <v>1115041</v>
      </c>
      <c r="B111" s="30">
        <v>5041</v>
      </c>
      <c r="C111" s="28">
        <v>810</v>
      </c>
      <c r="D111" s="20" t="s">
        <v>91</v>
      </c>
      <c r="E111" s="21">
        <v>16256490</v>
      </c>
      <c r="F111" s="22">
        <v>16256490</v>
      </c>
      <c r="G111" s="22">
        <v>8766274</v>
      </c>
      <c r="H111" s="22">
        <v>2406993</v>
      </c>
      <c r="I111" s="23"/>
      <c r="J111" s="21">
        <v>592891</v>
      </c>
      <c r="K111" s="22">
        <v>162000</v>
      </c>
      <c r="L111" s="22">
        <v>430891</v>
      </c>
      <c r="M111" s="24"/>
      <c r="N111" s="24"/>
      <c r="O111" s="22">
        <v>162000</v>
      </c>
      <c r="P111" s="25">
        <v>16849381</v>
      </c>
    </row>
    <row r="112" spans="1:16" s="5" customFormat="1" ht="53.25" customHeight="1">
      <c r="A112" s="39">
        <v>1115062</v>
      </c>
      <c r="B112" s="30">
        <v>5062</v>
      </c>
      <c r="C112" s="28">
        <v>810</v>
      </c>
      <c r="D112" s="20" t="s">
        <v>92</v>
      </c>
      <c r="E112" s="21">
        <v>12567647</v>
      </c>
      <c r="F112" s="22">
        <v>12567647</v>
      </c>
      <c r="G112" s="24"/>
      <c r="H112" s="24"/>
      <c r="I112" s="23"/>
      <c r="J112" s="29"/>
      <c r="K112" s="24"/>
      <c r="L112" s="24"/>
      <c r="M112" s="24"/>
      <c r="N112" s="24"/>
      <c r="O112" s="24"/>
      <c r="P112" s="25">
        <v>12567647</v>
      </c>
    </row>
    <row r="113" spans="1:16" s="5" customFormat="1" ht="32.25" customHeight="1">
      <c r="A113" s="39">
        <v>1115063</v>
      </c>
      <c r="B113" s="30">
        <v>5063</v>
      </c>
      <c r="C113" s="28">
        <v>810</v>
      </c>
      <c r="D113" s="20" t="s">
        <v>93</v>
      </c>
      <c r="E113" s="21">
        <v>3492946</v>
      </c>
      <c r="F113" s="22">
        <v>3492946</v>
      </c>
      <c r="G113" s="22">
        <v>2590084</v>
      </c>
      <c r="H113" s="22">
        <v>65988</v>
      </c>
      <c r="I113" s="23"/>
      <c r="J113" s="21">
        <v>30000</v>
      </c>
      <c r="K113" s="22">
        <v>30000</v>
      </c>
      <c r="L113" s="24"/>
      <c r="M113" s="24"/>
      <c r="N113" s="24"/>
      <c r="O113" s="22">
        <v>30000</v>
      </c>
      <c r="P113" s="25">
        <v>3522946</v>
      </c>
    </row>
    <row r="114" spans="1:16" s="5" customFormat="1" ht="32.25" customHeight="1">
      <c r="A114" s="39">
        <v>1117325</v>
      </c>
      <c r="B114" s="30">
        <v>7325</v>
      </c>
      <c r="C114" s="28">
        <v>443</v>
      </c>
      <c r="D114" s="20" t="s">
        <v>109</v>
      </c>
      <c r="E114" s="29"/>
      <c r="F114" s="24"/>
      <c r="G114" s="24"/>
      <c r="H114" s="24"/>
      <c r="I114" s="23"/>
      <c r="J114" s="21">
        <v>9286550</v>
      </c>
      <c r="K114" s="22">
        <v>9286550</v>
      </c>
      <c r="L114" s="24"/>
      <c r="M114" s="24"/>
      <c r="N114" s="24"/>
      <c r="O114" s="22">
        <v>9286550</v>
      </c>
      <c r="P114" s="25">
        <v>9286550</v>
      </c>
    </row>
    <row r="115" spans="1:16" s="5" customFormat="1" ht="38.25" customHeight="1">
      <c r="A115" s="39">
        <v>1118110</v>
      </c>
      <c r="B115" s="30">
        <v>8110</v>
      </c>
      <c r="C115" s="28">
        <v>320</v>
      </c>
      <c r="D115" s="20" t="s">
        <v>31</v>
      </c>
      <c r="E115" s="21">
        <v>67073</v>
      </c>
      <c r="F115" s="22">
        <v>67073</v>
      </c>
      <c r="G115" s="24"/>
      <c r="H115" s="24"/>
      <c r="I115" s="23"/>
      <c r="J115" s="29"/>
      <c r="K115" s="24"/>
      <c r="L115" s="24"/>
      <c r="M115" s="24"/>
      <c r="N115" s="24"/>
      <c r="O115" s="24"/>
      <c r="P115" s="25">
        <v>67073</v>
      </c>
    </row>
    <row r="116" spans="1:16" s="17" customFormat="1" ht="42.75" customHeight="1">
      <c r="A116" s="37">
        <v>1200000</v>
      </c>
      <c r="B116" s="10"/>
      <c r="C116" s="10"/>
      <c r="D116" s="11" t="s">
        <v>94</v>
      </c>
      <c r="E116" s="12">
        <v>308913470</v>
      </c>
      <c r="F116" s="13">
        <v>308913470</v>
      </c>
      <c r="G116" s="13">
        <v>18602500</v>
      </c>
      <c r="H116" s="13">
        <v>34362559</v>
      </c>
      <c r="I116" s="14"/>
      <c r="J116" s="12">
        <v>342745268.76999998</v>
      </c>
      <c r="K116" s="13">
        <v>331439797.76999998</v>
      </c>
      <c r="L116" s="13">
        <v>8761143</v>
      </c>
      <c r="M116" s="13">
        <v>5144764</v>
      </c>
      <c r="N116" s="13">
        <v>68628</v>
      </c>
      <c r="O116" s="13">
        <v>333984125.76999998</v>
      </c>
      <c r="P116" s="16">
        <v>651658738.76999998</v>
      </c>
    </row>
    <row r="117" spans="1:16" s="5" customFormat="1" ht="42.75" customHeight="1">
      <c r="A117" s="38">
        <v>1210000</v>
      </c>
      <c r="B117" s="19"/>
      <c r="C117" s="19"/>
      <c r="D117" s="20" t="s">
        <v>94</v>
      </c>
      <c r="E117" s="21">
        <v>308913470</v>
      </c>
      <c r="F117" s="22">
        <v>308913470</v>
      </c>
      <c r="G117" s="22">
        <v>18602500</v>
      </c>
      <c r="H117" s="22">
        <v>34362559</v>
      </c>
      <c r="I117" s="23"/>
      <c r="J117" s="21">
        <v>342745268.76999998</v>
      </c>
      <c r="K117" s="22">
        <v>331439797.76999998</v>
      </c>
      <c r="L117" s="22">
        <v>8761143</v>
      </c>
      <c r="M117" s="22">
        <v>5144764</v>
      </c>
      <c r="N117" s="22">
        <v>68628</v>
      </c>
      <c r="O117" s="22">
        <v>333984125.76999998</v>
      </c>
      <c r="P117" s="25">
        <v>651658738.76999998</v>
      </c>
    </row>
    <row r="118" spans="1:16" s="5" customFormat="1" ht="63.75" customHeight="1">
      <c r="A118" s="39">
        <v>1210160</v>
      </c>
      <c r="B118" s="27">
        <v>160</v>
      </c>
      <c r="C118" s="28">
        <v>111</v>
      </c>
      <c r="D118" s="20" t="s">
        <v>17</v>
      </c>
      <c r="E118" s="21">
        <v>24838640</v>
      </c>
      <c r="F118" s="22">
        <v>24838640</v>
      </c>
      <c r="G118" s="22">
        <v>18602500</v>
      </c>
      <c r="H118" s="22">
        <v>461454</v>
      </c>
      <c r="I118" s="23"/>
      <c r="J118" s="21">
        <v>159000</v>
      </c>
      <c r="K118" s="22">
        <v>159000</v>
      </c>
      <c r="L118" s="24"/>
      <c r="M118" s="24"/>
      <c r="N118" s="24"/>
      <c r="O118" s="22">
        <v>159000</v>
      </c>
      <c r="P118" s="25">
        <v>24997640</v>
      </c>
    </row>
    <row r="119" spans="1:16" s="5" customFormat="1" ht="21.75" customHeight="1">
      <c r="A119" s="39">
        <v>1210180</v>
      </c>
      <c r="B119" s="27">
        <v>180</v>
      </c>
      <c r="C119" s="28">
        <v>133</v>
      </c>
      <c r="D119" s="20" t="s">
        <v>18</v>
      </c>
      <c r="E119" s="34">
        <v>500</v>
      </c>
      <c r="F119" s="35">
        <v>500</v>
      </c>
      <c r="G119" s="24"/>
      <c r="H119" s="24"/>
      <c r="I119" s="23"/>
      <c r="J119" s="29"/>
      <c r="K119" s="24"/>
      <c r="L119" s="24"/>
      <c r="M119" s="24"/>
      <c r="N119" s="24"/>
      <c r="O119" s="24"/>
      <c r="P119" s="36">
        <v>500</v>
      </c>
    </row>
    <row r="120" spans="1:16" s="5" customFormat="1" ht="32.25" customHeight="1">
      <c r="A120" s="39">
        <v>1216011</v>
      </c>
      <c r="B120" s="30">
        <v>6011</v>
      </c>
      <c r="C120" s="28">
        <v>610</v>
      </c>
      <c r="D120" s="20" t="s">
        <v>95</v>
      </c>
      <c r="E120" s="21">
        <v>38519826</v>
      </c>
      <c r="F120" s="22">
        <v>38519826</v>
      </c>
      <c r="G120" s="24"/>
      <c r="H120" s="24"/>
      <c r="I120" s="23"/>
      <c r="J120" s="21">
        <v>82765888</v>
      </c>
      <c r="K120" s="22">
        <v>82765888</v>
      </c>
      <c r="L120" s="24"/>
      <c r="M120" s="24"/>
      <c r="N120" s="24"/>
      <c r="O120" s="22">
        <v>82765888</v>
      </c>
      <c r="P120" s="25">
        <v>121285714</v>
      </c>
    </row>
    <row r="121" spans="1:16" s="5" customFormat="1" ht="32.25" customHeight="1">
      <c r="A121" s="39">
        <v>1216013</v>
      </c>
      <c r="B121" s="30">
        <v>6013</v>
      </c>
      <c r="C121" s="28">
        <v>620</v>
      </c>
      <c r="D121" s="20" t="s">
        <v>96</v>
      </c>
      <c r="E121" s="21">
        <v>200000</v>
      </c>
      <c r="F121" s="22">
        <v>200000</v>
      </c>
      <c r="G121" s="24"/>
      <c r="H121" s="24"/>
      <c r="I121" s="23"/>
      <c r="J121" s="29"/>
      <c r="K121" s="24"/>
      <c r="L121" s="24"/>
      <c r="M121" s="24"/>
      <c r="N121" s="24"/>
      <c r="O121" s="24"/>
      <c r="P121" s="25">
        <v>200000</v>
      </c>
    </row>
    <row r="122" spans="1:16" s="5" customFormat="1" ht="42.75" customHeight="1">
      <c r="A122" s="39">
        <v>1216016</v>
      </c>
      <c r="B122" s="30">
        <v>6016</v>
      </c>
      <c r="C122" s="28">
        <v>620</v>
      </c>
      <c r="D122" s="20" t="s">
        <v>97</v>
      </c>
      <c r="E122" s="21">
        <v>2700000</v>
      </c>
      <c r="F122" s="22">
        <v>2700000</v>
      </c>
      <c r="G122" s="24"/>
      <c r="H122" s="24"/>
      <c r="I122" s="23"/>
      <c r="J122" s="21">
        <v>1000000</v>
      </c>
      <c r="K122" s="22">
        <v>1000000</v>
      </c>
      <c r="L122" s="24"/>
      <c r="M122" s="24"/>
      <c r="N122" s="24"/>
      <c r="O122" s="22">
        <v>1000000</v>
      </c>
      <c r="P122" s="25">
        <v>3700000</v>
      </c>
    </row>
    <row r="123" spans="1:16" s="5" customFormat="1" ht="84.75" customHeight="1">
      <c r="A123" s="39">
        <v>1216020</v>
      </c>
      <c r="B123" s="30">
        <v>6020</v>
      </c>
      <c r="C123" s="28">
        <v>620</v>
      </c>
      <c r="D123" s="20" t="s">
        <v>98</v>
      </c>
      <c r="E123" s="21">
        <v>71023592</v>
      </c>
      <c r="F123" s="22">
        <v>71023592</v>
      </c>
      <c r="G123" s="24"/>
      <c r="H123" s="22">
        <v>33801105</v>
      </c>
      <c r="I123" s="23"/>
      <c r="J123" s="29"/>
      <c r="K123" s="24"/>
      <c r="L123" s="24"/>
      <c r="M123" s="24"/>
      <c r="N123" s="24"/>
      <c r="O123" s="24"/>
      <c r="P123" s="25">
        <v>71023592</v>
      </c>
    </row>
    <row r="124" spans="1:16" s="5" customFormat="1" ht="21.75" customHeight="1">
      <c r="A124" s="39">
        <v>1216030</v>
      </c>
      <c r="B124" s="30">
        <v>6030</v>
      </c>
      <c r="C124" s="28">
        <v>620</v>
      </c>
      <c r="D124" s="20" t="s">
        <v>99</v>
      </c>
      <c r="E124" s="21">
        <v>109406000</v>
      </c>
      <c r="F124" s="22">
        <v>109406000</v>
      </c>
      <c r="G124" s="24"/>
      <c r="H124" s="22">
        <v>100000</v>
      </c>
      <c r="I124" s="23"/>
      <c r="J124" s="21">
        <v>53550217</v>
      </c>
      <c r="K124" s="22">
        <v>53550217</v>
      </c>
      <c r="L124" s="24"/>
      <c r="M124" s="24"/>
      <c r="N124" s="24"/>
      <c r="O124" s="22">
        <v>53550217</v>
      </c>
      <c r="P124" s="25">
        <v>162956217</v>
      </c>
    </row>
    <row r="125" spans="1:16" s="5" customFormat="1" ht="32.25" customHeight="1">
      <c r="A125" s="39">
        <v>1216090</v>
      </c>
      <c r="B125" s="30">
        <v>6090</v>
      </c>
      <c r="C125" s="28">
        <v>640</v>
      </c>
      <c r="D125" s="20" t="s">
        <v>100</v>
      </c>
      <c r="E125" s="21">
        <v>50000</v>
      </c>
      <c r="F125" s="22">
        <v>50000</v>
      </c>
      <c r="G125" s="24"/>
      <c r="H125" s="24"/>
      <c r="I125" s="23"/>
      <c r="J125" s="21">
        <v>6997143</v>
      </c>
      <c r="K125" s="24"/>
      <c r="L125" s="22">
        <v>6976143</v>
      </c>
      <c r="M125" s="22">
        <v>5144764</v>
      </c>
      <c r="N125" s="22">
        <v>68628</v>
      </c>
      <c r="O125" s="22">
        <v>21000</v>
      </c>
      <c r="P125" s="25">
        <v>7047143</v>
      </c>
    </row>
    <row r="126" spans="1:16" s="5" customFormat="1" ht="32.25" customHeight="1">
      <c r="A126" s="39">
        <v>1217310</v>
      </c>
      <c r="B126" s="30">
        <v>7310</v>
      </c>
      <c r="C126" s="28">
        <v>443</v>
      </c>
      <c r="D126" s="20" t="s">
        <v>101</v>
      </c>
      <c r="E126" s="29"/>
      <c r="F126" s="24"/>
      <c r="G126" s="24"/>
      <c r="H126" s="24"/>
      <c r="I126" s="23"/>
      <c r="J126" s="21">
        <f>99543459-J127</f>
        <v>76264390</v>
      </c>
      <c r="K126" s="22">
        <v>76264390</v>
      </c>
      <c r="L126" s="24"/>
      <c r="M126" s="24"/>
      <c r="N126" s="24"/>
      <c r="O126" s="22">
        <v>76264390</v>
      </c>
      <c r="P126" s="22">
        <v>76264390</v>
      </c>
    </row>
    <row r="127" spans="1:16" s="5" customFormat="1" ht="32.25" customHeight="1">
      <c r="A127" s="39">
        <v>1217361</v>
      </c>
      <c r="B127" s="30">
        <v>7361</v>
      </c>
      <c r="C127" s="28">
        <v>490</v>
      </c>
      <c r="D127" s="40" t="s">
        <v>144</v>
      </c>
      <c r="E127" s="29"/>
      <c r="F127" s="24"/>
      <c r="G127" s="24"/>
      <c r="H127" s="24"/>
      <c r="I127" s="23"/>
      <c r="J127" s="21">
        <v>23279069</v>
      </c>
      <c r="K127" s="21">
        <v>23279069</v>
      </c>
      <c r="L127" s="24"/>
      <c r="M127" s="24"/>
      <c r="N127" s="24"/>
      <c r="O127" s="21">
        <v>23279069</v>
      </c>
      <c r="P127" s="21">
        <v>23279069</v>
      </c>
    </row>
    <row r="128" spans="1:16" s="5" customFormat="1" ht="63.75" customHeight="1">
      <c r="A128" s="39">
        <v>1217363</v>
      </c>
      <c r="B128" s="30">
        <v>7363</v>
      </c>
      <c r="C128" s="28">
        <v>490</v>
      </c>
      <c r="D128" s="20" t="s">
        <v>50</v>
      </c>
      <c r="E128" s="29"/>
      <c r="F128" s="24"/>
      <c r="G128" s="24"/>
      <c r="H128" s="24"/>
      <c r="I128" s="23"/>
      <c r="J128" s="21">
        <v>6793145.7699999996</v>
      </c>
      <c r="K128" s="22">
        <v>6793145.7699999996</v>
      </c>
      <c r="L128" s="24"/>
      <c r="M128" s="24"/>
      <c r="N128" s="24"/>
      <c r="O128" s="22">
        <v>6793145.7699999996</v>
      </c>
      <c r="P128" s="25">
        <v>6793145.7699999996</v>
      </c>
    </row>
    <row r="129" spans="1:16" s="5" customFormat="1" ht="42.75" customHeight="1">
      <c r="A129" s="39">
        <v>1217370</v>
      </c>
      <c r="B129" s="30">
        <v>7370</v>
      </c>
      <c r="C129" s="28">
        <v>490</v>
      </c>
      <c r="D129" s="20" t="s">
        <v>102</v>
      </c>
      <c r="E129" s="21">
        <v>100000</v>
      </c>
      <c r="F129" s="22">
        <v>100000</v>
      </c>
      <c r="G129" s="24"/>
      <c r="H129" s="24"/>
      <c r="I129" s="23"/>
      <c r="J129" s="29"/>
      <c r="K129" s="24"/>
      <c r="L129" s="24"/>
      <c r="M129" s="24"/>
      <c r="N129" s="24"/>
      <c r="O129" s="24"/>
      <c r="P129" s="25">
        <v>100000</v>
      </c>
    </row>
    <row r="130" spans="1:16" s="5" customFormat="1" ht="53.25" customHeight="1">
      <c r="A130" s="39">
        <v>1217461</v>
      </c>
      <c r="B130" s="30">
        <v>7461</v>
      </c>
      <c r="C130" s="28">
        <v>456</v>
      </c>
      <c r="D130" s="20" t="s">
        <v>103</v>
      </c>
      <c r="E130" s="21">
        <v>53584790</v>
      </c>
      <c r="F130" s="22">
        <v>53584790</v>
      </c>
      <c r="G130" s="24"/>
      <c r="H130" s="24"/>
      <c r="I130" s="23"/>
      <c r="J130" s="21">
        <v>48559210</v>
      </c>
      <c r="K130" s="22">
        <v>48559210</v>
      </c>
      <c r="L130" s="24"/>
      <c r="M130" s="24"/>
      <c r="N130" s="24"/>
      <c r="O130" s="22">
        <v>48559210</v>
      </c>
      <c r="P130" s="25">
        <v>102144000</v>
      </c>
    </row>
    <row r="131" spans="1:16" s="5" customFormat="1" ht="32.25" customHeight="1">
      <c r="A131" s="39">
        <v>1217670</v>
      </c>
      <c r="B131" s="30">
        <v>7670</v>
      </c>
      <c r="C131" s="28">
        <v>490</v>
      </c>
      <c r="D131" s="20" t="s">
        <v>28</v>
      </c>
      <c r="E131" s="29"/>
      <c r="F131" s="24"/>
      <c r="G131" s="24"/>
      <c r="H131" s="24"/>
      <c r="I131" s="23"/>
      <c r="J131" s="21">
        <v>38340000</v>
      </c>
      <c r="K131" s="22">
        <v>38340000</v>
      </c>
      <c r="L131" s="24"/>
      <c r="M131" s="24"/>
      <c r="N131" s="24"/>
      <c r="O131" s="22">
        <v>38340000</v>
      </c>
      <c r="P131" s="25">
        <v>38340000</v>
      </c>
    </row>
    <row r="132" spans="1:16" s="5" customFormat="1" ht="21.75" customHeight="1">
      <c r="A132" s="39">
        <v>1217693</v>
      </c>
      <c r="B132" s="30">
        <v>7693</v>
      </c>
      <c r="C132" s="28">
        <v>490</v>
      </c>
      <c r="D132" s="20" t="s">
        <v>30</v>
      </c>
      <c r="E132" s="21">
        <v>1250000</v>
      </c>
      <c r="F132" s="22">
        <v>1250000</v>
      </c>
      <c r="G132" s="24"/>
      <c r="H132" s="24"/>
      <c r="I132" s="23"/>
      <c r="J132" s="29"/>
      <c r="K132" s="24"/>
      <c r="L132" s="24"/>
      <c r="M132" s="24"/>
      <c r="N132" s="24"/>
      <c r="O132" s="24"/>
      <c r="P132" s="25">
        <v>1250000</v>
      </c>
    </row>
    <row r="133" spans="1:16" s="5" customFormat="1" ht="42.75" customHeight="1">
      <c r="A133" s="39">
        <v>1218110</v>
      </c>
      <c r="B133" s="30">
        <v>8110</v>
      </c>
      <c r="C133" s="28">
        <v>320</v>
      </c>
      <c r="D133" s="20" t="s">
        <v>31</v>
      </c>
      <c r="E133" s="21">
        <v>7240122</v>
      </c>
      <c r="F133" s="22">
        <v>7240122</v>
      </c>
      <c r="G133" s="24"/>
      <c r="H133" s="24"/>
      <c r="I133" s="23"/>
      <c r="J133" s="21">
        <v>728878</v>
      </c>
      <c r="K133" s="22">
        <v>728878</v>
      </c>
      <c r="L133" s="24"/>
      <c r="M133" s="24"/>
      <c r="N133" s="24"/>
      <c r="O133" s="22">
        <v>728878</v>
      </c>
      <c r="P133" s="25">
        <v>7969000</v>
      </c>
    </row>
    <row r="134" spans="1:16" s="5" customFormat="1" ht="32.25" customHeight="1">
      <c r="A134" s="39">
        <v>1218340</v>
      </c>
      <c r="B134" s="30">
        <v>8340</v>
      </c>
      <c r="C134" s="28">
        <v>540</v>
      </c>
      <c r="D134" s="20" t="s">
        <v>104</v>
      </c>
      <c r="E134" s="29"/>
      <c r="F134" s="24"/>
      <c r="G134" s="24"/>
      <c r="H134" s="24"/>
      <c r="I134" s="23"/>
      <c r="J134" s="21">
        <v>4308328</v>
      </c>
      <c r="K134" s="24"/>
      <c r="L134" s="22">
        <v>1785000</v>
      </c>
      <c r="M134" s="24"/>
      <c r="N134" s="24"/>
      <c r="O134" s="22">
        <v>2523328</v>
      </c>
      <c r="P134" s="25">
        <v>4308328</v>
      </c>
    </row>
    <row r="135" spans="1:16" s="17" customFormat="1" ht="74.25" customHeight="1">
      <c r="A135" s="37">
        <v>1300000</v>
      </c>
      <c r="B135" s="10"/>
      <c r="C135" s="10"/>
      <c r="D135" s="11" t="s">
        <v>105</v>
      </c>
      <c r="E135" s="12">
        <v>16196557</v>
      </c>
      <c r="F135" s="13">
        <v>16196557</v>
      </c>
      <c r="G135" s="13">
        <v>5217800</v>
      </c>
      <c r="H135" s="15"/>
      <c r="I135" s="14"/>
      <c r="J135" s="12">
        <v>110268615</v>
      </c>
      <c r="K135" s="13">
        <v>110268615</v>
      </c>
      <c r="L135" s="15"/>
      <c r="M135" s="15"/>
      <c r="N135" s="15"/>
      <c r="O135" s="13">
        <v>110268615</v>
      </c>
      <c r="P135" s="16">
        <v>126465172</v>
      </c>
    </row>
    <row r="136" spans="1:16" s="5" customFormat="1" ht="53.25" customHeight="1">
      <c r="A136" s="38">
        <v>1310000</v>
      </c>
      <c r="B136" s="19"/>
      <c r="C136" s="19"/>
      <c r="D136" s="20" t="s">
        <v>105</v>
      </c>
      <c r="E136" s="21">
        <v>16196557</v>
      </c>
      <c r="F136" s="22">
        <v>16196557</v>
      </c>
      <c r="G136" s="22">
        <v>5217800</v>
      </c>
      <c r="H136" s="24"/>
      <c r="I136" s="23"/>
      <c r="J136" s="21">
        <v>110268615</v>
      </c>
      <c r="K136" s="22">
        <v>110268615</v>
      </c>
      <c r="L136" s="24"/>
      <c r="M136" s="24"/>
      <c r="N136" s="24"/>
      <c r="O136" s="22">
        <v>110268615</v>
      </c>
      <c r="P136" s="25">
        <v>126465172</v>
      </c>
    </row>
    <row r="137" spans="1:16" s="5" customFormat="1" ht="63.75" customHeight="1">
      <c r="A137" s="39">
        <v>1310160</v>
      </c>
      <c r="B137" s="27">
        <v>160</v>
      </c>
      <c r="C137" s="28">
        <v>111</v>
      </c>
      <c r="D137" s="20" t="s">
        <v>17</v>
      </c>
      <c r="E137" s="21">
        <v>6725200</v>
      </c>
      <c r="F137" s="22">
        <v>6725200</v>
      </c>
      <c r="G137" s="22">
        <v>5217800</v>
      </c>
      <c r="H137" s="24"/>
      <c r="I137" s="23"/>
      <c r="J137" s="21">
        <v>114000</v>
      </c>
      <c r="K137" s="22">
        <v>114000</v>
      </c>
      <c r="L137" s="24"/>
      <c r="M137" s="24"/>
      <c r="N137" s="24"/>
      <c r="O137" s="22">
        <v>114000</v>
      </c>
      <c r="P137" s="25">
        <v>6839200</v>
      </c>
    </row>
    <row r="138" spans="1:16" s="5" customFormat="1" ht="21.75" customHeight="1">
      <c r="A138" s="39">
        <v>1317321</v>
      </c>
      <c r="B138" s="30">
        <v>7321</v>
      </c>
      <c r="C138" s="28">
        <v>443</v>
      </c>
      <c r="D138" s="20" t="s">
        <v>49</v>
      </c>
      <c r="E138" s="29"/>
      <c r="F138" s="24"/>
      <c r="G138" s="24"/>
      <c r="H138" s="24"/>
      <c r="I138" s="23"/>
      <c r="J138" s="21">
        <v>33222443</v>
      </c>
      <c r="K138" s="22">
        <v>33222443</v>
      </c>
      <c r="L138" s="24"/>
      <c r="M138" s="24"/>
      <c r="N138" s="24"/>
      <c r="O138" s="22">
        <v>33222443</v>
      </c>
      <c r="P138" s="25">
        <v>33222443</v>
      </c>
    </row>
    <row r="139" spans="1:16" s="5" customFormat="1" ht="21.75" customHeight="1">
      <c r="A139" s="39">
        <v>1317640</v>
      </c>
      <c r="B139" s="30">
        <v>7640</v>
      </c>
      <c r="C139" s="28">
        <v>470</v>
      </c>
      <c r="D139" s="20" t="s">
        <v>106</v>
      </c>
      <c r="E139" s="21">
        <v>7171357</v>
      </c>
      <c r="F139" s="22">
        <v>7171357</v>
      </c>
      <c r="G139" s="24"/>
      <c r="H139" s="24"/>
      <c r="I139" s="23"/>
      <c r="J139" s="21">
        <v>76932172</v>
      </c>
      <c r="K139" s="22">
        <v>76932172</v>
      </c>
      <c r="L139" s="24"/>
      <c r="M139" s="24"/>
      <c r="N139" s="24"/>
      <c r="O139" s="22">
        <v>76932172</v>
      </c>
      <c r="P139" s="25">
        <v>84103529</v>
      </c>
    </row>
    <row r="140" spans="1:16" s="5" customFormat="1" ht="21.75" customHeight="1">
      <c r="A140" s="39">
        <v>1317693</v>
      </c>
      <c r="B140" s="30">
        <v>7693</v>
      </c>
      <c r="C140" s="28">
        <v>490</v>
      </c>
      <c r="D140" s="20" t="s">
        <v>30</v>
      </c>
      <c r="E140" s="21">
        <v>2300000</v>
      </c>
      <c r="F140" s="22">
        <v>2300000</v>
      </c>
      <c r="G140" s="24"/>
      <c r="H140" s="24"/>
      <c r="I140" s="23"/>
      <c r="J140" s="29"/>
      <c r="K140" s="24"/>
      <c r="L140" s="24"/>
      <c r="M140" s="24"/>
      <c r="N140" s="24"/>
      <c r="O140" s="24"/>
      <c r="P140" s="25">
        <v>2300000</v>
      </c>
    </row>
    <row r="141" spans="1:16" s="17" customFormat="1" ht="53.25" customHeight="1">
      <c r="A141" s="37">
        <v>1500000</v>
      </c>
      <c r="B141" s="10"/>
      <c r="C141" s="10"/>
      <c r="D141" s="11" t="s">
        <v>107</v>
      </c>
      <c r="E141" s="12">
        <v>5631400</v>
      </c>
      <c r="F141" s="13">
        <v>5631400</v>
      </c>
      <c r="G141" s="13">
        <v>4083500</v>
      </c>
      <c r="H141" s="13">
        <v>111800</v>
      </c>
      <c r="I141" s="14"/>
      <c r="J141" s="12">
        <v>122241454.97</v>
      </c>
      <c r="K141" s="13">
        <v>122241454.97</v>
      </c>
      <c r="L141" s="15"/>
      <c r="M141" s="15"/>
      <c r="N141" s="15"/>
      <c r="O141" s="13">
        <v>122241454.97</v>
      </c>
      <c r="P141" s="16">
        <v>127872854.97</v>
      </c>
    </row>
    <row r="142" spans="1:16" s="5" customFormat="1" ht="32.25" customHeight="1">
      <c r="A142" s="38">
        <v>1510000</v>
      </c>
      <c r="B142" s="19"/>
      <c r="C142" s="19"/>
      <c r="D142" s="20" t="s">
        <v>107</v>
      </c>
      <c r="E142" s="21">
        <v>5631400</v>
      </c>
      <c r="F142" s="22">
        <v>5631400</v>
      </c>
      <c r="G142" s="22">
        <v>4083500</v>
      </c>
      <c r="H142" s="22">
        <v>111800</v>
      </c>
      <c r="I142" s="23"/>
      <c r="J142" s="21">
        <v>122241454.97</v>
      </c>
      <c r="K142" s="22">
        <v>122241454.97</v>
      </c>
      <c r="L142" s="24"/>
      <c r="M142" s="24"/>
      <c r="N142" s="24"/>
      <c r="O142" s="22">
        <v>122241454.97</v>
      </c>
      <c r="P142" s="25">
        <v>127872854.97</v>
      </c>
    </row>
    <row r="143" spans="1:16" s="5" customFormat="1" ht="63.75" customHeight="1">
      <c r="A143" s="39">
        <v>1510160</v>
      </c>
      <c r="B143" s="27">
        <v>160</v>
      </c>
      <c r="C143" s="28">
        <v>111</v>
      </c>
      <c r="D143" s="20" t="s">
        <v>17</v>
      </c>
      <c r="E143" s="21">
        <v>5631400</v>
      </c>
      <c r="F143" s="22">
        <v>5631400</v>
      </c>
      <c r="G143" s="22">
        <v>4083500</v>
      </c>
      <c r="H143" s="22">
        <v>111800</v>
      </c>
      <c r="I143" s="23"/>
      <c r="J143" s="21">
        <v>42000</v>
      </c>
      <c r="K143" s="22">
        <v>42000</v>
      </c>
      <c r="L143" s="24"/>
      <c r="M143" s="24"/>
      <c r="N143" s="24"/>
      <c r="O143" s="22">
        <v>42000</v>
      </c>
      <c r="P143" s="25">
        <v>5673400</v>
      </c>
    </row>
    <row r="144" spans="1:16" s="5" customFormat="1" ht="12" customHeight="1">
      <c r="A144" s="39">
        <v>1511010</v>
      </c>
      <c r="B144" s="30">
        <v>1010</v>
      </c>
      <c r="C144" s="28">
        <v>910</v>
      </c>
      <c r="D144" s="20" t="s">
        <v>35</v>
      </c>
      <c r="E144" s="29"/>
      <c r="F144" s="24"/>
      <c r="G144" s="24"/>
      <c r="H144" s="24"/>
      <c r="I144" s="23"/>
      <c r="J144" s="29"/>
      <c r="K144" s="24"/>
      <c r="L144" s="24"/>
      <c r="M144" s="24"/>
      <c r="N144" s="24"/>
      <c r="O144" s="24"/>
      <c r="P144" s="41"/>
    </row>
    <row r="145" spans="1:16" s="5" customFormat="1" ht="74.25" customHeight="1">
      <c r="A145" s="39">
        <v>1511020</v>
      </c>
      <c r="B145" s="30">
        <v>1020</v>
      </c>
      <c r="C145" s="28">
        <v>921</v>
      </c>
      <c r="D145" s="20" t="s">
        <v>36</v>
      </c>
      <c r="E145" s="29"/>
      <c r="F145" s="24"/>
      <c r="G145" s="24"/>
      <c r="H145" s="24"/>
      <c r="I145" s="23"/>
      <c r="J145" s="29"/>
      <c r="K145" s="24"/>
      <c r="L145" s="24"/>
      <c r="M145" s="24"/>
      <c r="N145" s="24"/>
      <c r="O145" s="24"/>
      <c r="P145" s="41"/>
    </row>
    <row r="146" spans="1:16" s="5" customFormat="1" ht="32.25" customHeight="1">
      <c r="A146" s="39">
        <v>1512010</v>
      </c>
      <c r="B146" s="30">
        <v>2010</v>
      </c>
      <c r="C146" s="28">
        <v>731</v>
      </c>
      <c r="D146" s="20" t="s">
        <v>53</v>
      </c>
      <c r="E146" s="29"/>
      <c r="F146" s="24"/>
      <c r="G146" s="24"/>
      <c r="H146" s="24"/>
      <c r="I146" s="23"/>
      <c r="J146" s="29"/>
      <c r="K146" s="24"/>
      <c r="L146" s="24"/>
      <c r="M146" s="24"/>
      <c r="N146" s="24"/>
      <c r="O146" s="24"/>
      <c r="P146" s="41"/>
    </row>
    <row r="147" spans="1:16" s="5" customFormat="1" ht="63.75" customHeight="1">
      <c r="A147" s="39">
        <v>1512111</v>
      </c>
      <c r="B147" s="30">
        <v>2111</v>
      </c>
      <c r="C147" s="28">
        <v>726</v>
      </c>
      <c r="D147" s="20" t="s">
        <v>57</v>
      </c>
      <c r="E147" s="29"/>
      <c r="F147" s="24"/>
      <c r="G147" s="24"/>
      <c r="H147" s="24"/>
      <c r="I147" s="23"/>
      <c r="J147" s="29"/>
      <c r="K147" s="24"/>
      <c r="L147" s="24"/>
      <c r="M147" s="24"/>
      <c r="N147" s="24"/>
      <c r="O147" s="24"/>
      <c r="P147" s="41"/>
    </row>
    <row r="148" spans="1:16" s="5" customFormat="1" ht="42.75" customHeight="1">
      <c r="A148" s="39">
        <v>1513241</v>
      </c>
      <c r="B148" s="30">
        <v>3241</v>
      </c>
      <c r="C148" s="31">
        <v>1090</v>
      </c>
      <c r="D148" s="20" t="s">
        <v>79</v>
      </c>
      <c r="E148" s="29"/>
      <c r="F148" s="24"/>
      <c r="G148" s="24"/>
      <c r="H148" s="24"/>
      <c r="I148" s="23"/>
      <c r="J148" s="29"/>
      <c r="K148" s="24"/>
      <c r="L148" s="24"/>
      <c r="M148" s="24"/>
      <c r="N148" s="24"/>
      <c r="O148" s="24"/>
      <c r="P148" s="41"/>
    </row>
    <row r="149" spans="1:16" s="5" customFormat="1" ht="53.25" customHeight="1">
      <c r="A149" s="39">
        <v>1515031</v>
      </c>
      <c r="B149" s="30">
        <v>5031</v>
      </c>
      <c r="C149" s="28">
        <v>810</v>
      </c>
      <c r="D149" s="20" t="s">
        <v>88</v>
      </c>
      <c r="E149" s="29"/>
      <c r="F149" s="24"/>
      <c r="G149" s="24"/>
      <c r="H149" s="24"/>
      <c r="I149" s="23"/>
      <c r="J149" s="29"/>
      <c r="K149" s="24"/>
      <c r="L149" s="24"/>
      <c r="M149" s="24"/>
      <c r="N149" s="24"/>
      <c r="O149" s="24"/>
      <c r="P149" s="41"/>
    </row>
    <row r="150" spans="1:16" s="5" customFormat="1" ht="32.25" customHeight="1">
      <c r="A150" s="39">
        <v>1517310</v>
      </c>
      <c r="B150" s="30">
        <v>7310</v>
      </c>
      <c r="C150" s="28">
        <v>443</v>
      </c>
      <c r="D150" s="20" t="s">
        <v>101</v>
      </c>
      <c r="E150" s="29"/>
      <c r="F150" s="24"/>
      <c r="G150" s="24"/>
      <c r="H150" s="24"/>
      <c r="I150" s="23"/>
      <c r="J150" s="21">
        <v>6605050</v>
      </c>
      <c r="K150" s="22">
        <v>6605050</v>
      </c>
      <c r="L150" s="24"/>
      <c r="M150" s="24"/>
      <c r="N150" s="24"/>
      <c r="O150" s="22">
        <v>6605050</v>
      </c>
      <c r="P150" s="25">
        <v>6605050</v>
      </c>
    </row>
    <row r="151" spans="1:16" s="5" customFormat="1" ht="21.75" customHeight="1">
      <c r="A151" s="39">
        <v>1517321</v>
      </c>
      <c r="B151" s="30">
        <v>7321</v>
      </c>
      <c r="C151" s="28">
        <v>443</v>
      </c>
      <c r="D151" s="20" t="s">
        <v>49</v>
      </c>
      <c r="E151" s="29"/>
      <c r="F151" s="24"/>
      <c r="G151" s="24"/>
      <c r="H151" s="24"/>
      <c r="I151" s="23"/>
      <c r="J151" s="21">
        <v>61873630</v>
      </c>
      <c r="K151" s="22">
        <v>61873630</v>
      </c>
      <c r="L151" s="24"/>
      <c r="M151" s="24"/>
      <c r="N151" s="24"/>
      <c r="O151" s="22">
        <v>61873630</v>
      </c>
      <c r="P151" s="25">
        <v>61873630</v>
      </c>
    </row>
    <row r="152" spans="1:16" s="5" customFormat="1" ht="21.75" customHeight="1">
      <c r="A152" s="39">
        <v>1517322</v>
      </c>
      <c r="B152" s="30">
        <v>7322</v>
      </c>
      <c r="C152" s="28">
        <v>443</v>
      </c>
      <c r="D152" s="20" t="s">
        <v>61</v>
      </c>
      <c r="E152" s="29"/>
      <c r="F152" s="24"/>
      <c r="G152" s="24"/>
      <c r="H152" s="24"/>
      <c r="I152" s="23"/>
      <c r="J152" s="21">
        <v>18592068</v>
      </c>
      <c r="K152" s="22">
        <v>18592068</v>
      </c>
      <c r="L152" s="24"/>
      <c r="M152" s="24"/>
      <c r="N152" s="24"/>
      <c r="O152" s="22">
        <v>18592068</v>
      </c>
      <c r="P152" s="25">
        <v>18592068</v>
      </c>
    </row>
    <row r="153" spans="1:16" s="5" customFormat="1" ht="21.75" customHeight="1">
      <c r="A153" s="39">
        <v>1517323</v>
      </c>
      <c r="B153" s="30">
        <v>7323</v>
      </c>
      <c r="C153" s="28">
        <v>443</v>
      </c>
      <c r="D153" s="20" t="s">
        <v>108</v>
      </c>
      <c r="E153" s="29"/>
      <c r="F153" s="24"/>
      <c r="G153" s="24"/>
      <c r="H153" s="24"/>
      <c r="I153" s="23"/>
      <c r="J153" s="21">
        <v>8035451</v>
      </c>
      <c r="K153" s="22">
        <v>8035451</v>
      </c>
      <c r="L153" s="24"/>
      <c r="M153" s="24"/>
      <c r="N153" s="24"/>
      <c r="O153" s="22">
        <v>8035451</v>
      </c>
      <c r="P153" s="25">
        <v>8035451</v>
      </c>
    </row>
    <row r="154" spans="1:16" s="5" customFormat="1" ht="21.75" customHeight="1">
      <c r="A154" s="39">
        <v>1517324</v>
      </c>
      <c r="B154" s="30">
        <v>7324</v>
      </c>
      <c r="C154" s="28">
        <v>443</v>
      </c>
      <c r="D154" s="20" t="s">
        <v>84</v>
      </c>
      <c r="E154" s="29"/>
      <c r="F154" s="24"/>
      <c r="G154" s="24"/>
      <c r="H154" s="24"/>
      <c r="I154" s="23"/>
      <c r="J154" s="21">
        <v>10411695</v>
      </c>
      <c r="K154" s="22">
        <v>10411695</v>
      </c>
      <c r="L154" s="24"/>
      <c r="M154" s="24"/>
      <c r="N154" s="24"/>
      <c r="O154" s="22">
        <v>10411695</v>
      </c>
      <c r="P154" s="25">
        <v>10411695</v>
      </c>
    </row>
    <row r="155" spans="1:16" s="5" customFormat="1" ht="32.25" customHeight="1">
      <c r="A155" s="39">
        <v>1517325</v>
      </c>
      <c r="B155" s="30">
        <v>7325</v>
      </c>
      <c r="C155" s="28">
        <v>443</v>
      </c>
      <c r="D155" s="20" t="s">
        <v>109</v>
      </c>
      <c r="E155" s="29"/>
      <c r="F155" s="24"/>
      <c r="G155" s="24"/>
      <c r="H155" s="24"/>
      <c r="I155" s="23"/>
      <c r="J155" s="21">
        <v>8700000</v>
      </c>
      <c r="K155" s="22">
        <v>8700000</v>
      </c>
      <c r="L155" s="24"/>
      <c r="M155" s="24"/>
      <c r="N155" s="24"/>
      <c r="O155" s="22">
        <v>8700000</v>
      </c>
      <c r="P155" s="25">
        <v>8700000</v>
      </c>
    </row>
    <row r="156" spans="1:16" s="5" customFormat="1" ht="32.25" customHeight="1">
      <c r="A156" s="39">
        <v>1517330</v>
      </c>
      <c r="B156" s="30">
        <v>7330</v>
      </c>
      <c r="C156" s="28">
        <v>443</v>
      </c>
      <c r="D156" s="20" t="s">
        <v>110</v>
      </c>
      <c r="E156" s="29"/>
      <c r="F156" s="24"/>
      <c r="G156" s="24"/>
      <c r="H156" s="24"/>
      <c r="I156" s="23"/>
      <c r="J156" s="21">
        <v>1222340</v>
      </c>
      <c r="K156" s="22">
        <v>1222340</v>
      </c>
      <c r="L156" s="24"/>
      <c r="M156" s="24"/>
      <c r="N156" s="24"/>
      <c r="O156" s="22">
        <v>1222340</v>
      </c>
      <c r="P156" s="25">
        <v>1222340</v>
      </c>
    </row>
    <row r="157" spans="1:16" s="5" customFormat="1" ht="32.25" customHeight="1">
      <c r="A157" s="39">
        <v>1517340</v>
      </c>
      <c r="B157" s="30">
        <v>7340</v>
      </c>
      <c r="C157" s="28">
        <v>443</v>
      </c>
      <c r="D157" s="20" t="s">
        <v>111</v>
      </c>
      <c r="E157" s="29"/>
      <c r="F157" s="24"/>
      <c r="G157" s="24"/>
      <c r="H157" s="24"/>
      <c r="I157" s="23"/>
      <c r="J157" s="21">
        <v>3203726</v>
      </c>
      <c r="K157" s="22">
        <v>3203726</v>
      </c>
      <c r="L157" s="24"/>
      <c r="M157" s="24"/>
      <c r="N157" s="24"/>
      <c r="O157" s="22">
        <v>3203726</v>
      </c>
      <c r="P157" s="25">
        <v>3203726</v>
      </c>
    </row>
    <row r="158" spans="1:16" s="5" customFormat="1" ht="63.75" customHeight="1">
      <c r="A158" s="39">
        <v>1517363</v>
      </c>
      <c r="B158" s="30">
        <v>7363</v>
      </c>
      <c r="C158" s="28">
        <v>490</v>
      </c>
      <c r="D158" s="20" t="s">
        <v>50</v>
      </c>
      <c r="E158" s="29"/>
      <c r="F158" s="24"/>
      <c r="G158" s="24"/>
      <c r="H158" s="24"/>
      <c r="I158" s="23"/>
      <c r="J158" s="21">
        <v>55494.97</v>
      </c>
      <c r="K158" s="22">
        <v>55494.97</v>
      </c>
      <c r="L158" s="24"/>
      <c r="M158" s="24"/>
      <c r="N158" s="24"/>
      <c r="O158" s="22">
        <v>55494.97</v>
      </c>
      <c r="P158" s="25">
        <v>55494.97</v>
      </c>
    </row>
    <row r="159" spans="1:16" s="5" customFormat="1" ht="42.75" customHeight="1">
      <c r="A159" s="39">
        <v>1518110</v>
      </c>
      <c r="B159" s="30">
        <v>8110</v>
      </c>
      <c r="C159" s="28">
        <v>320</v>
      </c>
      <c r="D159" s="20" t="s">
        <v>31</v>
      </c>
      <c r="E159" s="29"/>
      <c r="F159" s="24"/>
      <c r="G159" s="24"/>
      <c r="H159" s="24"/>
      <c r="I159" s="23"/>
      <c r="J159" s="21">
        <v>3500000</v>
      </c>
      <c r="K159" s="22">
        <v>3500000</v>
      </c>
      <c r="L159" s="24"/>
      <c r="M159" s="24"/>
      <c r="N159" s="24"/>
      <c r="O159" s="22">
        <v>3500000</v>
      </c>
      <c r="P159" s="25">
        <v>3500000</v>
      </c>
    </row>
    <row r="160" spans="1:16" s="17" customFormat="1" ht="53.25" customHeight="1">
      <c r="A160" s="37">
        <v>1600000</v>
      </c>
      <c r="B160" s="10"/>
      <c r="C160" s="10"/>
      <c r="D160" s="11" t="s">
        <v>112</v>
      </c>
      <c r="E160" s="12">
        <v>11830800</v>
      </c>
      <c r="F160" s="13">
        <v>11830800</v>
      </c>
      <c r="G160" s="13">
        <v>6125200</v>
      </c>
      <c r="H160" s="15"/>
      <c r="I160" s="14"/>
      <c r="J160" s="12">
        <v>6075000</v>
      </c>
      <c r="K160" s="13">
        <v>6075000</v>
      </c>
      <c r="L160" s="15"/>
      <c r="M160" s="15"/>
      <c r="N160" s="15"/>
      <c r="O160" s="13">
        <v>6075000</v>
      </c>
      <c r="P160" s="16">
        <v>17905800</v>
      </c>
    </row>
    <row r="161" spans="1:16" s="5" customFormat="1" ht="32.25" customHeight="1">
      <c r="A161" s="38">
        <v>1610000</v>
      </c>
      <c r="B161" s="19"/>
      <c r="C161" s="19"/>
      <c r="D161" s="20" t="s">
        <v>112</v>
      </c>
      <c r="E161" s="21">
        <v>11830800</v>
      </c>
      <c r="F161" s="22">
        <v>11830800</v>
      </c>
      <c r="G161" s="22">
        <v>6125200</v>
      </c>
      <c r="H161" s="24"/>
      <c r="I161" s="23"/>
      <c r="J161" s="21">
        <v>6075000</v>
      </c>
      <c r="K161" s="22">
        <v>6075000</v>
      </c>
      <c r="L161" s="24"/>
      <c r="M161" s="24"/>
      <c r="N161" s="24"/>
      <c r="O161" s="22">
        <v>6075000</v>
      </c>
      <c r="P161" s="25">
        <v>17905800</v>
      </c>
    </row>
    <row r="162" spans="1:16" s="5" customFormat="1" ht="63.75" customHeight="1">
      <c r="A162" s="39">
        <v>1610160</v>
      </c>
      <c r="B162" s="27">
        <v>160</v>
      </c>
      <c r="C162" s="28">
        <v>111</v>
      </c>
      <c r="D162" s="20" t="s">
        <v>17</v>
      </c>
      <c r="E162" s="21">
        <v>7918050</v>
      </c>
      <c r="F162" s="22">
        <v>7918050</v>
      </c>
      <c r="G162" s="22">
        <v>6125200</v>
      </c>
      <c r="H162" s="24"/>
      <c r="I162" s="23"/>
      <c r="J162" s="29"/>
      <c r="K162" s="24"/>
      <c r="L162" s="24"/>
      <c r="M162" s="24"/>
      <c r="N162" s="24"/>
      <c r="O162" s="24"/>
      <c r="P162" s="25">
        <v>7918050</v>
      </c>
    </row>
    <row r="163" spans="1:16" s="5" customFormat="1" ht="21.75" customHeight="1">
      <c r="A163" s="39">
        <v>1610180</v>
      </c>
      <c r="B163" s="27">
        <v>180</v>
      </c>
      <c r="C163" s="28">
        <v>133</v>
      </c>
      <c r="D163" s="20" t="s">
        <v>18</v>
      </c>
      <c r="E163" s="34">
        <v>100</v>
      </c>
      <c r="F163" s="35">
        <v>100</v>
      </c>
      <c r="G163" s="24"/>
      <c r="H163" s="24"/>
      <c r="I163" s="23"/>
      <c r="J163" s="29"/>
      <c r="K163" s="24"/>
      <c r="L163" s="24"/>
      <c r="M163" s="24"/>
      <c r="N163" s="24"/>
      <c r="O163" s="24"/>
      <c r="P163" s="36">
        <v>100</v>
      </c>
    </row>
    <row r="164" spans="1:16" s="5" customFormat="1" ht="42.75" customHeight="1">
      <c r="A164" s="39">
        <v>1617350</v>
      </c>
      <c r="B164" s="30">
        <v>7350</v>
      </c>
      <c r="C164" s="28">
        <v>443</v>
      </c>
      <c r="D164" s="20" t="s">
        <v>113</v>
      </c>
      <c r="E164" s="29"/>
      <c r="F164" s="24"/>
      <c r="G164" s="24"/>
      <c r="H164" s="24"/>
      <c r="I164" s="23"/>
      <c r="J164" s="21">
        <v>1620797</v>
      </c>
      <c r="K164" s="22">
        <v>1620797</v>
      </c>
      <c r="L164" s="24"/>
      <c r="M164" s="24"/>
      <c r="N164" s="24"/>
      <c r="O164" s="22">
        <v>1620797</v>
      </c>
      <c r="P164" s="25">
        <v>1620797</v>
      </c>
    </row>
    <row r="165" spans="1:16" s="5" customFormat="1" ht="42.75" customHeight="1">
      <c r="A165" s="39">
        <v>1617370</v>
      </c>
      <c r="B165" s="30">
        <v>7370</v>
      </c>
      <c r="C165" s="28">
        <v>490</v>
      </c>
      <c r="D165" s="20" t="s">
        <v>102</v>
      </c>
      <c r="E165" s="29"/>
      <c r="F165" s="24"/>
      <c r="G165" s="24"/>
      <c r="H165" s="24"/>
      <c r="I165" s="23"/>
      <c r="J165" s="21">
        <v>4454203</v>
      </c>
      <c r="K165" s="22">
        <v>4454203</v>
      </c>
      <c r="L165" s="24"/>
      <c r="M165" s="24"/>
      <c r="N165" s="24"/>
      <c r="O165" s="22">
        <v>4454203</v>
      </c>
      <c r="P165" s="25">
        <v>4454203</v>
      </c>
    </row>
    <row r="166" spans="1:16" s="5" customFormat="1" ht="21.75" customHeight="1">
      <c r="A166" s="39">
        <v>1617693</v>
      </c>
      <c r="B166" s="30">
        <v>7693</v>
      </c>
      <c r="C166" s="28">
        <v>490</v>
      </c>
      <c r="D166" s="20" t="s">
        <v>30</v>
      </c>
      <c r="E166" s="21">
        <v>3912650</v>
      </c>
      <c r="F166" s="22">
        <v>3912650</v>
      </c>
      <c r="G166" s="24"/>
      <c r="H166" s="24"/>
      <c r="I166" s="23"/>
      <c r="J166" s="29"/>
      <c r="K166" s="24"/>
      <c r="L166" s="24"/>
      <c r="M166" s="24"/>
      <c r="N166" s="24"/>
      <c r="O166" s="24"/>
      <c r="P166" s="25">
        <v>3912650</v>
      </c>
    </row>
    <row r="167" spans="1:16" s="17" customFormat="1" ht="53.25" customHeight="1">
      <c r="A167" s="37">
        <v>1700000</v>
      </c>
      <c r="B167" s="10"/>
      <c r="C167" s="10"/>
      <c r="D167" s="11" t="s">
        <v>114</v>
      </c>
      <c r="E167" s="12">
        <v>5193820</v>
      </c>
      <c r="F167" s="13">
        <v>5193820</v>
      </c>
      <c r="G167" s="13">
        <v>3629800</v>
      </c>
      <c r="H167" s="13">
        <v>68933</v>
      </c>
      <c r="I167" s="14"/>
      <c r="J167" s="12">
        <v>379000</v>
      </c>
      <c r="K167" s="13">
        <v>379000</v>
      </c>
      <c r="L167" s="15"/>
      <c r="M167" s="15"/>
      <c r="N167" s="15"/>
      <c r="O167" s="13">
        <v>379000</v>
      </c>
      <c r="P167" s="16">
        <v>5572820</v>
      </c>
    </row>
    <row r="168" spans="1:16" s="5" customFormat="1" ht="42.75" customHeight="1">
      <c r="A168" s="38">
        <v>1710000</v>
      </c>
      <c r="B168" s="19"/>
      <c r="C168" s="19"/>
      <c r="D168" s="20" t="s">
        <v>114</v>
      </c>
      <c r="E168" s="21">
        <v>5193820</v>
      </c>
      <c r="F168" s="22">
        <v>5193820</v>
      </c>
      <c r="G168" s="22">
        <v>3629800</v>
      </c>
      <c r="H168" s="22">
        <v>68933</v>
      </c>
      <c r="I168" s="23"/>
      <c r="J168" s="21">
        <v>379000</v>
      </c>
      <c r="K168" s="22">
        <v>379000</v>
      </c>
      <c r="L168" s="24"/>
      <c r="M168" s="24"/>
      <c r="N168" s="24"/>
      <c r="O168" s="22">
        <v>379000</v>
      </c>
      <c r="P168" s="25">
        <v>5572820</v>
      </c>
    </row>
    <row r="169" spans="1:16" s="5" customFormat="1" ht="63.75" customHeight="1">
      <c r="A169" s="39">
        <v>1710160</v>
      </c>
      <c r="B169" s="27">
        <v>160</v>
      </c>
      <c r="C169" s="28">
        <v>111</v>
      </c>
      <c r="D169" s="20" t="s">
        <v>17</v>
      </c>
      <c r="E169" s="21">
        <v>5183730</v>
      </c>
      <c r="F169" s="22">
        <v>5183730</v>
      </c>
      <c r="G169" s="22">
        <v>3629800</v>
      </c>
      <c r="H169" s="22">
        <v>68933</v>
      </c>
      <c r="I169" s="23"/>
      <c r="J169" s="21">
        <v>379000</v>
      </c>
      <c r="K169" s="22">
        <v>379000</v>
      </c>
      <c r="L169" s="24"/>
      <c r="M169" s="24"/>
      <c r="N169" s="24"/>
      <c r="O169" s="22">
        <v>379000</v>
      </c>
      <c r="P169" s="25">
        <v>5562730</v>
      </c>
    </row>
    <row r="170" spans="1:16" s="5" customFormat="1" ht="21.75" customHeight="1">
      <c r="A170" s="39">
        <v>1710180</v>
      </c>
      <c r="B170" s="27">
        <v>180</v>
      </c>
      <c r="C170" s="28">
        <v>133</v>
      </c>
      <c r="D170" s="20" t="s">
        <v>18</v>
      </c>
      <c r="E170" s="21">
        <v>10090</v>
      </c>
      <c r="F170" s="22">
        <v>10090</v>
      </c>
      <c r="G170" s="24"/>
      <c r="H170" s="24"/>
      <c r="I170" s="23"/>
      <c r="J170" s="29"/>
      <c r="K170" s="24"/>
      <c r="L170" s="24"/>
      <c r="M170" s="24"/>
      <c r="N170" s="24"/>
      <c r="O170" s="24"/>
      <c r="P170" s="25">
        <v>10090</v>
      </c>
    </row>
    <row r="171" spans="1:16" s="17" customFormat="1" ht="63.75" customHeight="1">
      <c r="A171" s="37">
        <v>2900000</v>
      </c>
      <c r="B171" s="10"/>
      <c r="C171" s="10"/>
      <c r="D171" s="11" t="s">
        <v>115</v>
      </c>
      <c r="E171" s="12">
        <v>18794675</v>
      </c>
      <c r="F171" s="13">
        <v>18794675</v>
      </c>
      <c r="G171" s="13">
        <v>4990900</v>
      </c>
      <c r="H171" s="13">
        <v>91810</v>
      </c>
      <c r="I171" s="14"/>
      <c r="J171" s="12">
        <v>644670</v>
      </c>
      <c r="K171" s="13">
        <v>644670</v>
      </c>
      <c r="L171" s="15"/>
      <c r="M171" s="15"/>
      <c r="N171" s="15"/>
      <c r="O171" s="13">
        <v>644670</v>
      </c>
      <c r="P171" s="16">
        <v>19439345</v>
      </c>
    </row>
    <row r="172" spans="1:16" s="5" customFormat="1" ht="53.25" customHeight="1">
      <c r="A172" s="38">
        <v>2910000</v>
      </c>
      <c r="B172" s="19"/>
      <c r="C172" s="19"/>
      <c r="D172" s="20" t="s">
        <v>115</v>
      </c>
      <c r="E172" s="21">
        <v>18794675</v>
      </c>
      <c r="F172" s="22">
        <v>18794675</v>
      </c>
      <c r="G172" s="22">
        <v>4990900</v>
      </c>
      <c r="H172" s="22">
        <v>91810</v>
      </c>
      <c r="I172" s="23"/>
      <c r="J172" s="21">
        <v>644670</v>
      </c>
      <c r="K172" s="22">
        <v>644670</v>
      </c>
      <c r="L172" s="24"/>
      <c r="M172" s="24"/>
      <c r="N172" s="24"/>
      <c r="O172" s="22">
        <v>644670</v>
      </c>
      <c r="P172" s="25">
        <v>19439345</v>
      </c>
    </row>
    <row r="173" spans="1:16" s="5" customFormat="1" ht="63.75" customHeight="1">
      <c r="A173" s="39">
        <v>2910160</v>
      </c>
      <c r="B173" s="27">
        <v>160</v>
      </c>
      <c r="C173" s="28">
        <v>111</v>
      </c>
      <c r="D173" s="20" t="s">
        <v>17</v>
      </c>
      <c r="E173" s="21">
        <v>6645000</v>
      </c>
      <c r="F173" s="22">
        <v>6645000</v>
      </c>
      <c r="G173" s="22">
        <v>4990900</v>
      </c>
      <c r="H173" s="22">
        <v>81630</v>
      </c>
      <c r="I173" s="23"/>
      <c r="J173" s="21">
        <v>635000</v>
      </c>
      <c r="K173" s="22">
        <v>635000</v>
      </c>
      <c r="L173" s="24"/>
      <c r="M173" s="24"/>
      <c r="N173" s="24"/>
      <c r="O173" s="22">
        <v>635000</v>
      </c>
      <c r="P173" s="25">
        <v>7280000</v>
      </c>
    </row>
    <row r="174" spans="1:16" s="5" customFormat="1" ht="32.25" customHeight="1">
      <c r="A174" s="39">
        <v>2917330</v>
      </c>
      <c r="B174" s="30">
        <v>7330</v>
      </c>
      <c r="C174" s="28">
        <v>443</v>
      </c>
      <c r="D174" s="20" t="s">
        <v>110</v>
      </c>
      <c r="E174" s="29"/>
      <c r="F174" s="24"/>
      <c r="G174" s="24"/>
      <c r="H174" s="24"/>
      <c r="I174" s="23"/>
      <c r="J174" s="21">
        <v>9670</v>
      </c>
      <c r="K174" s="22">
        <v>9670</v>
      </c>
      <c r="L174" s="24"/>
      <c r="M174" s="24"/>
      <c r="N174" s="24"/>
      <c r="O174" s="22">
        <v>9670</v>
      </c>
      <c r="P174" s="25">
        <v>9670</v>
      </c>
    </row>
    <row r="175" spans="1:16" s="5" customFormat="1" ht="42.75" customHeight="1">
      <c r="A175" s="39">
        <v>2918110</v>
      </c>
      <c r="B175" s="30">
        <v>8110</v>
      </c>
      <c r="C175" s="28">
        <v>320</v>
      </c>
      <c r="D175" s="20" t="s">
        <v>31</v>
      </c>
      <c r="E175" s="21">
        <v>12131495</v>
      </c>
      <c r="F175" s="22">
        <v>12131495</v>
      </c>
      <c r="G175" s="24"/>
      <c r="H175" s="22">
        <v>10000</v>
      </c>
      <c r="I175" s="23"/>
      <c r="J175" s="29"/>
      <c r="K175" s="24"/>
      <c r="L175" s="24"/>
      <c r="M175" s="24"/>
      <c r="N175" s="24"/>
      <c r="O175" s="24"/>
      <c r="P175" s="25">
        <v>12131495</v>
      </c>
    </row>
    <row r="176" spans="1:16" s="5" customFormat="1" ht="21.75" customHeight="1">
      <c r="A176" s="39">
        <v>2918120</v>
      </c>
      <c r="B176" s="30">
        <v>8120</v>
      </c>
      <c r="C176" s="28">
        <v>320</v>
      </c>
      <c r="D176" s="20" t="s">
        <v>116</v>
      </c>
      <c r="E176" s="21">
        <v>18180</v>
      </c>
      <c r="F176" s="22">
        <v>18180</v>
      </c>
      <c r="G176" s="24"/>
      <c r="H176" s="35">
        <v>180</v>
      </c>
      <c r="I176" s="23"/>
      <c r="J176" s="29"/>
      <c r="K176" s="24"/>
      <c r="L176" s="24"/>
      <c r="M176" s="24"/>
      <c r="N176" s="24"/>
      <c r="O176" s="24"/>
      <c r="P176" s="25">
        <v>18180</v>
      </c>
    </row>
    <row r="177" spans="1:16" s="17" customFormat="1" ht="42.75" customHeight="1">
      <c r="A177" s="37">
        <v>3100000</v>
      </c>
      <c r="B177" s="10"/>
      <c r="C177" s="10"/>
      <c r="D177" s="11" t="s">
        <v>117</v>
      </c>
      <c r="E177" s="12">
        <v>5959157</v>
      </c>
      <c r="F177" s="13">
        <v>5959157</v>
      </c>
      <c r="G177" s="13">
        <v>4310300</v>
      </c>
      <c r="H177" s="15"/>
      <c r="I177" s="14"/>
      <c r="J177" s="12">
        <v>88480</v>
      </c>
      <c r="K177" s="13">
        <v>88480</v>
      </c>
      <c r="L177" s="15"/>
      <c r="M177" s="15"/>
      <c r="N177" s="15"/>
      <c r="O177" s="13">
        <v>88480</v>
      </c>
      <c r="P177" s="16">
        <v>6047637</v>
      </c>
    </row>
    <row r="178" spans="1:16" s="5" customFormat="1" ht="32.25" customHeight="1">
      <c r="A178" s="38">
        <v>3110000</v>
      </c>
      <c r="B178" s="19"/>
      <c r="C178" s="19"/>
      <c r="D178" s="20" t="s">
        <v>117</v>
      </c>
      <c r="E178" s="21">
        <v>5959157</v>
      </c>
      <c r="F178" s="22">
        <v>5959157</v>
      </c>
      <c r="G178" s="22">
        <v>4310300</v>
      </c>
      <c r="H178" s="24"/>
      <c r="I178" s="23"/>
      <c r="J178" s="21">
        <v>88480</v>
      </c>
      <c r="K178" s="22">
        <v>88480</v>
      </c>
      <c r="L178" s="24"/>
      <c r="M178" s="24"/>
      <c r="N178" s="24"/>
      <c r="O178" s="22">
        <v>88480</v>
      </c>
      <c r="P178" s="25">
        <v>6047637</v>
      </c>
    </row>
    <row r="179" spans="1:16" s="5" customFormat="1" ht="63.75" customHeight="1">
      <c r="A179" s="39">
        <v>3110160</v>
      </c>
      <c r="B179" s="27">
        <v>160</v>
      </c>
      <c r="C179" s="28">
        <v>111</v>
      </c>
      <c r="D179" s="20" t="s">
        <v>17</v>
      </c>
      <c r="E179" s="21">
        <v>5954157</v>
      </c>
      <c r="F179" s="22">
        <v>5954157</v>
      </c>
      <c r="G179" s="22">
        <v>4310300</v>
      </c>
      <c r="H179" s="24"/>
      <c r="I179" s="23"/>
      <c r="J179" s="21">
        <v>88480</v>
      </c>
      <c r="K179" s="22">
        <v>88480</v>
      </c>
      <c r="L179" s="24"/>
      <c r="M179" s="24"/>
      <c r="N179" s="24"/>
      <c r="O179" s="22">
        <v>88480</v>
      </c>
      <c r="P179" s="25">
        <v>6042637</v>
      </c>
    </row>
    <row r="180" spans="1:16" s="5" customFormat="1" ht="21.75" customHeight="1">
      <c r="A180" s="39">
        <v>3110180</v>
      </c>
      <c r="B180" s="27">
        <v>180</v>
      </c>
      <c r="C180" s="28">
        <v>133</v>
      </c>
      <c r="D180" s="20" t="s">
        <v>18</v>
      </c>
      <c r="E180" s="21">
        <v>5000</v>
      </c>
      <c r="F180" s="22">
        <v>5000</v>
      </c>
      <c r="G180" s="24"/>
      <c r="H180" s="24"/>
      <c r="I180" s="23"/>
      <c r="J180" s="29"/>
      <c r="K180" s="24"/>
      <c r="L180" s="24"/>
      <c r="M180" s="24"/>
      <c r="N180" s="24"/>
      <c r="O180" s="24"/>
      <c r="P180" s="25">
        <v>5000</v>
      </c>
    </row>
    <row r="181" spans="1:16" s="17" customFormat="1" ht="42.75" customHeight="1">
      <c r="A181" s="37">
        <v>3400000</v>
      </c>
      <c r="B181" s="10"/>
      <c r="C181" s="10"/>
      <c r="D181" s="11" t="s">
        <v>118</v>
      </c>
      <c r="E181" s="12">
        <v>22155810</v>
      </c>
      <c r="F181" s="13">
        <v>22155810</v>
      </c>
      <c r="G181" s="13">
        <v>16077575</v>
      </c>
      <c r="H181" s="13">
        <v>23450</v>
      </c>
      <c r="I181" s="14"/>
      <c r="J181" s="12">
        <v>690000</v>
      </c>
      <c r="K181" s="13">
        <v>690000</v>
      </c>
      <c r="L181" s="15"/>
      <c r="M181" s="15"/>
      <c r="N181" s="15"/>
      <c r="O181" s="13">
        <v>690000</v>
      </c>
      <c r="P181" s="16">
        <v>22845810</v>
      </c>
    </row>
    <row r="182" spans="1:16" s="5" customFormat="1" ht="32.25" customHeight="1">
      <c r="A182" s="38">
        <v>3410000</v>
      </c>
      <c r="B182" s="19"/>
      <c r="C182" s="19"/>
      <c r="D182" s="20" t="s">
        <v>118</v>
      </c>
      <c r="E182" s="21">
        <v>22155810</v>
      </c>
      <c r="F182" s="22">
        <v>22155810</v>
      </c>
      <c r="G182" s="22">
        <v>16077575</v>
      </c>
      <c r="H182" s="22">
        <v>23450</v>
      </c>
      <c r="I182" s="23"/>
      <c r="J182" s="21">
        <v>690000</v>
      </c>
      <c r="K182" s="22">
        <v>690000</v>
      </c>
      <c r="L182" s="24"/>
      <c r="M182" s="24"/>
      <c r="N182" s="24"/>
      <c r="O182" s="22">
        <v>690000</v>
      </c>
      <c r="P182" s="25">
        <v>22845810</v>
      </c>
    </row>
    <row r="183" spans="1:16" s="5" customFormat="1" ht="63.75" customHeight="1">
      <c r="A183" s="39">
        <v>3410160</v>
      </c>
      <c r="B183" s="27">
        <v>160</v>
      </c>
      <c r="C183" s="28">
        <v>111</v>
      </c>
      <c r="D183" s="20" t="s">
        <v>17</v>
      </c>
      <c r="E183" s="21">
        <v>22155810</v>
      </c>
      <c r="F183" s="22">
        <v>22155810</v>
      </c>
      <c r="G183" s="22">
        <v>16077575</v>
      </c>
      <c r="H183" s="22">
        <v>23450</v>
      </c>
      <c r="I183" s="23"/>
      <c r="J183" s="21">
        <v>690000</v>
      </c>
      <c r="K183" s="22">
        <v>690000</v>
      </c>
      <c r="L183" s="24"/>
      <c r="M183" s="24"/>
      <c r="N183" s="24"/>
      <c r="O183" s="22">
        <v>690000</v>
      </c>
      <c r="P183" s="25">
        <v>22845810</v>
      </c>
    </row>
    <row r="184" spans="1:16" s="17" customFormat="1" ht="32.25" customHeight="1">
      <c r="A184" s="37">
        <v>3600000</v>
      </c>
      <c r="B184" s="10"/>
      <c r="C184" s="10"/>
      <c r="D184" s="11" t="s">
        <v>119</v>
      </c>
      <c r="E184" s="12">
        <v>15518100</v>
      </c>
      <c r="F184" s="13">
        <v>15518100</v>
      </c>
      <c r="G184" s="13">
        <v>7259500</v>
      </c>
      <c r="H184" s="15"/>
      <c r="I184" s="14"/>
      <c r="J184" s="12">
        <v>759000</v>
      </c>
      <c r="K184" s="13">
        <v>759000</v>
      </c>
      <c r="L184" s="15"/>
      <c r="M184" s="15"/>
      <c r="N184" s="15"/>
      <c r="O184" s="13">
        <v>759000</v>
      </c>
      <c r="P184" s="16">
        <v>16277100</v>
      </c>
    </row>
    <row r="185" spans="1:16" s="5" customFormat="1" ht="32.25" customHeight="1">
      <c r="A185" s="38">
        <v>3610000</v>
      </c>
      <c r="B185" s="19"/>
      <c r="C185" s="19"/>
      <c r="D185" s="20" t="s">
        <v>119</v>
      </c>
      <c r="E185" s="21">
        <v>15518100</v>
      </c>
      <c r="F185" s="22">
        <v>15518100</v>
      </c>
      <c r="G185" s="22">
        <v>7259500</v>
      </c>
      <c r="H185" s="24"/>
      <c r="I185" s="23"/>
      <c r="J185" s="21">
        <v>759000</v>
      </c>
      <c r="K185" s="22">
        <v>759000</v>
      </c>
      <c r="L185" s="24"/>
      <c r="M185" s="24"/>
      <c r="N185" s="24"/>
      <c r="O185" s="22">
        <v>759000</v>
      </c>
      <c r="P185" s="25">
        <v>16277100</v>
      </c>
    </row>
    <row r="186" spans="1:16" s="5" customFormat="1" ht="63.75" customHeight="1">
      <c r="A186" s="39">
        <v>3610160</v>
      </c>
      <c r="B186" s="27">
        <v>160</v>
      </c>
      <c r="C186" s="28">
        <v>111</v>
      </c>
      <c r="D186" s="20" t="s">
        <v>17</v>
      </c>
      <c r="E186" s="21">
        <v>9375900</v>
      </c>
      <c r="F186" s="22">
        <v>9375900</v>
      </c>
      <c r="G186" s="22">
        <v>7259500</v>
      </c>
      <c r="H186" s="24"/>
      <c r="I186" s="23"/>
      <c r="J186" s="21">
        <v>459000</v>
      </c>
      <c r="K186" s="22">
        <v>459000</v>
      </c>
      <c r="L186" s="24"/>
      <c r="M186" s="24"/>
      <c r="N186" s="24"/>
      <c r="O186" s="22">
        <v>459000</v>
      </c>
      <c r="P186" s="25">
        <v>9834900</v>
      </c>
    </row>
    <row r="187" spans="1:16" s="5" customFormat="1" ht="21.75" customHeight="1">
      <c r="A187" s="39">
        <v>3617130</v>
      </c>
      <c r="B187" s="30">
        <v>7130</v>
      </c>
      <c r="C187" s="28">
        <v>421</v>
      </c>
      <c r="D187" s="20" t="s">
        <v>120</v>
      </c>
      <c r="E187" s="21">
        <v>2610200</v>
      </c>
      <c r="F187" s="22">
        <v>2610200</v>
      </c>
      <c r="G187" s="24"/>
      <c r="H187" s="24"/>
      <c r="I187" s="23"/>
      <c r="J187" s="29"/>
      <c r="K187" s="24"/>
      <c r="L187" s="24"/>
      <c r="M187" s="24"/>
      <c r="N187" s="24"/>
      <c r="O187" s="24"/>
      <c r="P187" s="25">
        <v>2610200</v>
      </c>
    </row>
    <row r="188" spans="1:16" s="5" customFormat="1" ht="42.75" customHeight="1">
      <c r="A188" s="39">
        <v>3617650</v>
      </c>
      <c r="B188" s="30">
        <v>7650</v>
      </c>
      <c r="C188" s="28">
        <v>490</v>
      </c>
      <c r="D188" s="20" t="s">
        <v>121</v>
      </c>
      <c r="E188" s="29"/>
      <c r="F188" s="24"/>
      <c r="G188" s="24"/>
      <c r="H188" s="24"/>
      <c r="I188" s="23"/>
      <c r="J188" s="21">
        <v>300000</v>
      </c>
      <c r="K188" s="22">
        <v>300000</v>
      </c>
      <c r="L188" s="24"/>
      <c r="M188" s="24"/>
      <c r="N188" s="24"/>
      <c r="O188" s="22">
        <v>300000</v>
      </c>
      <c r="P188" s="25">
        <v>300000</v>
      </c>
    </row>
    <row r="189" spans="1:16" s="5" customFormat="1" ht="21.75" customHeight="1">
      <c r="A189" s="39">
        <v>3617693</v>
      </c>
      <c r="B189" s="30">
        <v>7693</v>
      </c>
      <c r="C189" s="28">
        <v>490</v>
      </c>
      <c r="D189" s="20" t="s">
        <v>30</v>
      </c>
      <c r="E189" s="21">
        <v>3532000</v>
      </c>
      <c r="F189" s="22">
        <v>3532000</v>
      </c>
      <c r="G189" s="24"/>
      <c r="H189" s="24"/>
      <c r="I189" s="23"/>
      <c r="J189" s="29"/>
      <c r="K189" s="24"/>
      <c r="L189" s="24"/>
      <c r="M189" s="24"/>
      <c r="N189" s="24"/>
      <c r="O189" s="24"/>
      <c r="P189" s="25">
        <v>3532000</v>
      </c>
    </row>
    <row r="190" spans="1:16" s="17" customFormat="1" ht="32.25" customHeight="1">
      <c r="A190" s="37">
        <v>3700000</v>
      </c>
      <c r="B190" s="10"/>
      <c r="C190" s="10"/>
      <c r="D190" s="11" t="s">
        <v>122</v>
      </c>
      <c r="E190" s="12">
        <v>118171134</v>
      </c>
      <c r="F190" s="13">
        <v>113164760</v>
      </c>
      <c r="G190" s="13">
        <v>12023600</v>
      </c>
      <c r="H190" s="15"/>
      <c r="I190" s="14"/>
      <c r="J190" s="12">
        <v>90900</v>
      </c>
      <c r="K190" s="13">
        <v>90900</v>
      </c>
      <c r="L190" s="15"/>
      <c r="M190" s="15"/>
      <c r="N190" s="15"/>
      <c r="O190" s="13">
        <v>90900</v>
      </c>
      <c r="P190" s="16">
        <v>118262034</v>
      </c>
    </row>
    <row r="191" spans="1:16" s="5" customFormat="1" ht="21.75" customHeight="1">
      <c r="A191" s="38">
        <v>3710000</v>
      </c>
      <c r="B191" s="19"/>
      <c r="C191" s="19"/>
      <c r="D191" s="20" t="s">
        <v>122</v>
      </c>
      <c r="E191" s="21">
        <v>118171134</v>
      </c>
      <c r="F191" s="22">
        <v>113164760</v>
      </c>
      <c r="G191" s="22">
        <v>12023600</v>
      </c>
      <c r="H191" s="24"/>
      <c r="I191" s="23"/>
      <c r="J191" s="21">
        <v>90900</v>
      </c>
      <c r="K191" s="22">
        <v>90900</v>
      </c>
      <c r="L191" s="24"/>
      <c r="M191" s="24"/>
      <c r="N191" s="24"/>
      <c r="O191" s="22">
        <v>90900</v>
      </c>
      <c r="P191" s="25">
        <v>118262034</v>
      </c>
    </row>
    <row r="192" spans="1:16" s="5" customFormat="1" ht="63.75" customHeight="1">
      <c r="A192" s="39">
        <v>3710160</v>
      </c>
      <c r="B192" s="27">
        <v>160</v>
      </c>
      <c r="C192" s="28">
        <v>111</v>
      </c>
      <c r="D192" s="20" t="s">
        <v>17</v>
      </c>
      <c r="E192" s="21">
        <v>15482500</v>
      </c>
      <c r="F192" s="22">
        <v>15482500</v>
      </c>
      <c r="G192" s="22">
        <v>12023600</v>
      </c>
      <c r="H192" s="24"/>
      <c r="I192" s="23"/>
      <c r="J192" s="21">
        <v>90900</v>
      </c>
      <c r="K192" s="22">
        <v>90900</v>
      </c>
      <c r="L192" s="24"/>
      <c r="M192" s="24"/>
      <c r="N192" s="24"/>
      <c r="O192" s="22">
        <v>90900</v>
      </c>
      <c r="P192" s="25">
        <v>15573400</v>
      </c>
    </row>
    <row r="193" spans="1:16" s="5" customFormat="1" ht="21.75" customHeight="1">
      <c r="A193" s="39">
        <v>3718600</v>
      </c>
      <c r="B193" s="30">
        <v>8600</v>
      </c>
      <c r="C193" s="28">
        <v>170</v>
      </c>
      <c r="D193" s="20" t="s">
        <v>123</v>
      </c>
      <c r="E193" s="21">
        <v>476460</v>
      </c>
      <c r="F193" s="22">
        <v>476460</v>
      </c>
      <c r="G193" s="24"/>
      <c r="H193" s="24"/>
      <c r="I193" s="23"/>
      <c r="J193" s="29"/>
      <c r="K193" s="24"/>
      <c r="L193" s="24"/>
      <c r="M193" s="24"/>
      <c r="N193" s="24"/>
      <c r="O193" s="24"/>
      <c r="P193" s="25">
        <v>476460</v>
      </c>
    </row>
    <row r="194" spans="1:16" s="5" customFormat="1" ht="12" customHeight="1">
      <c r="A194" s="39">
        <v>3718700</v>
      </c>
      <c r="B194" s="30">
        <v>8700</v>
      </c>
      <c r="C194" s="28">
        <v>133</v>
      </c>
      <c r="D194" s="20" t="s">
        <v>124</v>
      </c>
      <c r="E194" s="21">
        <v>5006374</v>
      </c>
      <c r="F194" s="24"/>
      <c r="G194" s="24"/>
      <c r="H194" s="24"/>
      <c r="I194" s="23"/>
      <c r="J194" s="29"/>
      <c r="K194" s="24"/>
      <c r="L194" s="24"/>
      <c r="M194" s="24"/>
      <c r="N194" s="24"/>
      <c r="O194" s="24"/>
      <c r="P194" s="25">
        <v>5006374</v>
      </c>
    </row>
    <row r="195" spans="1:16" s="5" customFormat="1" ht="12" customHeight="1">
      <c r="A195" s="39">
        <v>3719110</v>
      </c>
      <c r="B195" s="30">
        <v>9110</v>
      </c>
      <c r="C195" s="28">
        <v>180</v>
      </c>
      <c r="D195" s="20" t="s">
        <v>125</v>
      </c>
      <c r="E195" s="21">
        <v>97205800</v>
      </c>
      <c r="F195" s="22">
        <v>97205800</v>
      </c>
      <c r="G195" s="24"/>
      <c r="H195" s="24"/>
      <c r="I195" s="23"/>
      <c r="J195" s="29"/>
      <c r="K195" s="24"/>
      <c r="L195" s="24"/>
      <c r="M195" s="24"/>
      <c r="N195" s="24"/>
      <c r="O195" s="24"/>
      <c r="P195" s="25">
        <v>97205800</v>
      </c>
    </row>
    <row r="196" spans="1:16" s="17" customFormat="1" ht="63.75" customHeight="1">
      <c r="A196" s="37">
        <v>3800000</v>
      </c>
      <c r="B196" s="10"/>
      <c r="C196" s="10"/>
      <c r="D196" s="11" t="s">
        <v>126</v>
      </c>
      <c r="E196" s="12">
        <v>8960200</v>
      </c>
      <c r="F196" s="13">
        <v>8960200</v>
      </c>
      <c r="G196" s="13">
        <v>5671500</v>
      </c>
      <c r="H196" s="13">
        <v>108248</v>
      </c>
      <c r="I196" s="14"/>
      <c r="J196" s="12">
        <v>513500</v>
      </c>
      <c r="K196" s="13">
        <v>513500</v>
      </c>
      <c r="L196" s="15"/>
      <c r="M196" s="15"/>
      <c r="N196" s="15"/>
      <c r="O196" s="13">
        <v>513500</v>
      </c>
      <c r="P196" s="16">
        <v>9473700</v>
      </c>
    </row>
    <row r="197" spans="1:16" s="5" customFormat="1" ht="53.25" customHeight="1">
      <c r="A197" s="38">
        <v>3810000</v>
      </c>
      <c r="B197" s="19"/>
      <c r="C197" s="19"/>
      <c r="D197" s="20" t="s">
        <v>126</v>
      </c>
      <c r="E197" s="21">
        <v>8960200</v>
      </c>
      <c r="F197" s="22">
        <v>8960200</v>
      </c>
      <c r="G197" s="22">
        <v>5671500</v>
      </c>
      <c r="H197" s="22">
        <v>108248</v>
      </c>
      <c r="I197" s="23"/>
      <c r="J197" s="21">
        <v>513500</v>
      </c>
      <c r="K197" s="22">
        <v>513500</v>
      </c>
      <c r="L197" s="24"/>
      <c r="M197" s="24"/>
      <c r="N197" s="24"/>
      <c r="O197" s="22">
        <v>513500</v>
      </c>
      <c r="P197" s="25">
        <v>9473700</v>
      </c>
    </row>
    <row r="198" spans="1:16" s="5" customFormat="1" ht="63.75" customHeight="1">
      <c r="A198" s="39">
        <v>3810160</v>
      </c>
      <c r="B198" s="27">
        <v>160</v>
      </c>
      <c r="C198" s="28">
        <v>111</v>
      </c>
      <c r="D198" s="20" t="s">
        <v>17</v>
      </c>
      <c r="E198" s="21">
        <v>7760120</v>
      </c>
      <c r="F198" s="22">
        <v>7760120</v>
      </c>
      <c r="G198" s="22">
        <v>5671500</v>
      </c>
      <c r="H198" s="22">
        <v>108248</v>
      </c>
      <c r="I198" s="23"/>
      <c r="J198" s="21">
        <v>513500</v>
      </c>
      <c r="K198" s="22">
        <v>513500</v>
      </c>
      <c r="L198" s="24"/>
      <c r="M198" s="24"/>
      <c r="N198" s="24"/>
      <c r="O198" s="22">
        <v>513500</v>
      </c>
      <c r="P198" s="25">
        <v>8273620</v>
      </c>
    </row>
    <row r="199" spans="1:16" s="5" customFormat="1" ht="21.75" customHeight="1">
      <c r="A199" s="39">
        <v>3810180</v>
      </c>
      <c r="B199" s="27">
        <v>180</v>
      </c>
      <c r="C199" s="28">
        <v>133</v>
      </c>
      <c r="D199" s="20" t="s">
        <v>18</v>
      </c>
      <c r="E199" s="34">
        <v>80</v>
      </c>
      <c r="F199" s="35">
        <v>80</v>
      </c>
      <c r="G199" s="24"/>
      <c r="H199" s="24"/>
      <c r="I199" s="23"/>
      <c r="J199" s="29"/>
      <c r="K199" s="24"/>
      <c r="L199" s="24"/>
      <c r="M199" s="24"/>
      <c r="N199" s="24"/>
      <c r="O199" s="24"/>
      <c r="P199" s="36">
        <v>80</v>
      </c>
    </row>
    <row r="200" spans="1:16" s="5" customFormat="1" ht="84.75" customHeight="1">
      <c r="A200" s="39">
        <v>3816020</v>
      </c>
      <c r="B200" s="30">
        <v>6020</v>
      </c>
      <c r="C200" s="28">
        <v>620</v>
      </c>
      <c r="D200" s="20" t="s">
        <v>98</v>
      </c>
      <c r="E200" s="21">
        <v>1002000</v>
      </c>
      <c r="F200" s="22">
        <v>1002000</v>
      </c>
      <c r="G200" s="24"/>
      <c r="H200" s="24"/>
      <c r="I200" s="23"/>
      <c r="J200" s="29"/>
      <c r="K200" s="24"/>
      <c r="L200" s="24"/>
      <c r="M200" s="24"/>
      <c r="N200" s="24"/>
      <c r="O200" s="24"/>
      <c r="P200" s="25">
        <v>1002000</v>
      </c>
    </row>
    <row r="201" spans="1:16" s="5" customFormat="1" ht="21.75" customHeight="1">
      <c r="A201" s="39">
        <v>3817693</v>
      </c>
      <c r="B201" s="30">
        <v>7693</v>
      </c>
      <c r="C201" s="28">
        <v>490</v>
      </c>
      <c r="D201" s="20" t="s">
        <v>30</v>
      </c>
      <c r="E201" s="21">
        <v>198000</v>
      </c>
      <c r="F201" s="22">
        <v>198000</v>
      </c>
      <c r="G201" s="24"/>
      <c r="H201" s="24"/>
      <c r="I201" s="23"/>
      <c r="J201" s="29"/>
      <c r="K201" s="24"/>
      <c r="L201" s="24"/>
      <c r="M201" s="24"/>
      <c r="N201" s="24"/>
      <c r="O201" s="24"/>
      <c r="P201" s="25">
        <v>198000</v>
      </c>
    </row>
    <row r="202" spans="1:16" s="17" customFormat="1" ht="42.75" customHeight="1">
      <c r="A202" s="37">
        <v>4000000</v>
      </c>
      <c r="B202" s="10"/>
      <c r="C202" s="10"/>
      <c r="D202" s="11" t="s">
        <v>127</v>
      </c>
      <c r="E202" s="12">
        <v>48148508</v>
      </c>
      <c r="F202" s="13">
        <v>48148508</v>
      </c>
      <c r="G202" s="13">
        <v>12954902</v>
      </c>
      <c r="H202" s="13">
        <v>449235</v>
      </c>
      <c r="I202" s="14"/>
      <c r="J202" s="12">
        <v>27587400</v>
      </c>
      <c r="K202" s="13">
        <v>27540500</v>
      </c>
      <c r="L202" s="13">
        <v>34900</v>
      </c>
      <c r="M202" s="15"/>
      <c r="N202" s="13">
        <v>6220</v>
      </c>
      <c r="O202" s="13">
        <v>27552500</v>
      </c>
      <c r="P202" s="16">
        <v>75735908</v>
      </c>
    </row>
    <row r="203" spans="1:16" s="5" customFormat="1" ht="32.25" customHeight="1">
      <c r="A203" s="38">
        <v>4010000</v>
      </c>
      <c r="B203" s="19"/>
      <c r="C203" s="19"/>
      <c r="D203" s="20" t="s">
        <v>127</v>
      </c>
      <c r="E203" s="21">
        <v>48148508</v>
      </c>
      <c r="F203" s="22">
        <v>48148508</v>
      </c>
      <c r="G203" s="22">
        <v>12954902</v>
      </c>
      <c r="H203" s="22">
        <v>449235</v>
      </c>
      <c r="I203" s="23"/>
      <c r="J203" s="21">
        <v>27587400</v>
      </c>
      <c r="K203" s="22">
        <v>27540500</v>
      </c>
      <c r="L203" s="22">
        <v>34900</v>
      </c>
      <c r="M203" s="24"/>
      <c r="N203" s="22">
        <v>6220</v>
      </c>
      <c r="O203" s="22">
        <v>27552500</v>
      </c>
      <c r="P203" s="25">
        <v>75735908</v>
      </c>
    </row>
    <row r="204" spans="1:16" s="5" customFormat="1" ht="63.75" customHeight="1">
      <c r="A204" s="39">
        <v>4010160</v>
      </c>
      <c r="B204" s="27">
        <v>160</v>
      </c>
      <c r="C204" s="28">
        <v>111</v>
      </c>
      <c r="D204" s="20" t="s">
        <v>17</v>
      </c>
      <c r="E204" s="21">
        <v>16142100</v>
      </c>
      <c r="F204" s="22">
        <v>16142100</v>
      </c>
      <c r="G204" s="22">
        <v>11890700</v>
      </c>
      <c r="H204" s="22">
        <v>322563</v>
      </c>
      <c r="I204" s="23"/>
      <c r="J204" s="21">
        <v>111500</v>
      </c>
      <c r="K204" s="22">
        <v>111500</v>
      </c>
      <c r="L204" s="24"/>
      <c r="M204" s="24"/>
      <c r="N204" s="24"/>
      <c r="O204" s="22">
        <v>111500</v>
      </c>
      <c r="P204" s="25">
        <v>16253600</v>
      </c>
    </row>
    <row r="205" spans="1:16" s="5" customFormat="1" ht="21.75" customHeight="1">
      <c r="A205" s="39">
        <v>4010180</v>
      </c>
      <c r="B205" s="27">
        <v>180</v>
      </c>
      <c r="C205" s="28">
        <v>133</v>
      </c>
      <c r="D205" s="20" t="s">
        <v>18</v>
      </c>
      <c r="E205" s="34">
        <v>500</v>
      </c>
      <c r="F205" s="35">
        <v>500</v>
      </c>
      <c r="G205" s="24"/>
      <c r="H205" s="24"/>
      <c r="I205" s="23"/>
      <c r="J205" s="29"/>
      <c r="K205" s="24"/>
      <c r="L205" s="24"/>
      <c r="M205" s="24"/>
      <c r="N205" s="24"/>
      <c r="O205" s="24"/>
      <c r="P205" s="36">
        <v>500</v>
      </c>
    </row>
    <row r="206" spans="1:16" s="5" customFormat="1" ht="32.25" customHeight="1">
      <c r="A206" s="39">
        <v>4013112</v>
      </c>
      <c r="B206" s="30">
        <v>3112</v>
      </c>
      <c r="C206" s="31">
        <v>1040</v>
      </c>
      <c r="D206" s="20" t="s">
        <v>128</v>
      </c>
      <c r="E206" s="21">
        <v>73491</v>
      </c>
      <c r="F206" s="22">
        <v>73491</v>
      </c>
      <c r="G206" s="24"/>
      <c r="H206" s="24"/>
      <c r="I206" s="23"/>
      <c r="J206" s="29"/>
      <c r="K206" s="24"/>
      <c r="L206" s="24"/>
      <c r="M206" s="24"/>
      <c r="N206" s="24"/>
      <c r="O206" s="24"/>
      <c r="P206" s="25">
        <v>73491</v>
      </c>
    </row>
    <row r="207" spans="1:16" s="5" customFormat="1" ht="53.25" customHeight="1">
      <c r="A207" s="39">
        <v>4013122</v>
      </c>
      <c r="B207" s="30">
        <v>3122</v>
      </c>
      <c r="C207" s="31">
        <v>1040</v>
      </c>
      <c r="D207" s="20" t="s">
        <v>129</v>
      </c>
      <c r="E207" s="21">
        <v>10000</v>
      </c>
      <c r="F207" s="22">
        <v>10000</v>
      </c>
      <c r="G207" s="24"/>
      <c r="H207" s="24"/>
      <c r="I207" s="23"/>
      <c r="J207" s="29"/>
      <c r="K207" s="24"/>
      <c r="L207" s="24"/>
      <c r="M207" s="24"/>
      <c r="N207" s="24"/>
      <c r="O207" s="24"/>
      <c r="P207" s="25">
        <v>10000</v>
      </c>
    </row>
    <row r="208" spans="1:16" s="5" customFormat="1" ht="21.75" customHeight="1">
      <c r="A208" s="39">
        <v>4013123</v>
      </c>
      <c r="B208" s="30">
        <v>3123</v>
      </c>
      <c r="C208" s="31">
        <v>1040</v>
      </c>
      <c r="D208" s="20" t="s">
        <v>71</v>
      </c>
      <c r="E208" s="21">
        <v>50000</v>
      </c>
      <c r="F208" s="22">
        <v>50000</v>
      </c>
      <c r="G208" s="24"/>
      <c r="H208" s="24"/>
      <c r="I208" s="23"/>
      <c r="J208" s="29"/>
      <c r="K208" s="24"/>
      <c r="L208" s="24"/>
      <c r="M208" s="24"/>
      <c r="N208" s="24"/>
      <c r="O208" s="24"/>
      <c r="P208" s="25">
        <v>50000</v>
      </c>
    </row>
    <row r="209" spans="1:16" s="5" customFormat="1" ht="21.75" customHeight="1">
      <c r="A209" s="39">
        <v>4013133</v>
      </c>
      <c r="B209" s="30">
        <v>3133</v>
      </c>
      <c r="C209" s="31">
        <v>1040</v>
      </c>
      <c r="D209" s="20" t="s">
        <v>21</v>
      </c>
      <c r="E209" s="21">
        <v>123420</v>
      </c>
      <c r="F209" s="22">
        <v>123420</v>
      </c>
      <c r="G209" s="24"/>
      <c r="H209" s="24"/>
      <c r="I209" s="23"/>
      <c r="J209" s="29"/>
      <c r="K209" s="24"/>
      <c r="L209" s="24"/>
      <c r="M209" s="24"/>
      <c r="N209" s="24"/>
      <c r="O209" s="24"/>
      <c r="P209" s="25">
        <v>123420</v>
      </c>
    </row>
    <row r="210" spans="1:16" s="5" customFormat="1" ht="21.75" customHeight="1">
      <c r="A210" s="39">
        <v>4013210</v>
      </c>
      <c r="B210" s="30">
        <v>3210</v>
      </c>
      <c r="C210" s="31">
        <v>1050</v>
      </c>
      <c r="D210" s="20" t="s">
        <v>78</v>
      </c>
      <c r="E210" s="21">
        <v>106838</v>
      </c>
      <c r="F210" s="22">
        <v>106838</v>
      </c>
      <c r="G210" s="22">
        <v>87572</v>
      </c>
      <c r="H210" s="24"/>
      <c r="I210" s="23"/>
      <c r="J210" s="29"/>
      <c r="K210" s="24"/>
      <c r="L210" s="24"/>
      <c r="M210" s="24"/>
      <c r="N210" s="24"/>
      <c r="O210" s="24"/>
      <c r="P210" s="25">
        <v>106838</v>
      </c>
    </row>
    <row r="211" spans="1:16" s="5" customFormat="1" ht="32.25" customHeight="1">
      <c r="A211" s="39">
        <v>4013242</v>
      </c>
      <c r="B211" s="30">
        <v>3242</v>
      </c>
      <c r="C211" s="31">
        <v>1090</v>
      </c>
      <c r="D211" s="20" t="s">
        <v>23</v>
      </c>
      <c r="E211" s="21">
        <v>84000</v>
      </c>
      <c r="F211" s="22">
        <v>84000</v>
      </c>
      <c r="G211" s="24"/>
      <c r="H211" s="24"/>
      <c r="I211" s="23"/>
      <c r="J211" s="29"/>
      <c r="K211" s="24"/>
      <c r="L211" s="24"/>
      <c r="M211" s="24"/>
      <c r="N211" s="24"/>
      <c r="O211" s="24"/>
      <c r="P211" s="25">
        <v>84000</v>
      </c>
    </row>
    <row r="212" spans="1:16" s="5" customFormat="1" ht="21.75" customHeight="1">
      <c r="A212" s="39">
        <v>4014082</v>
      </c>
      <c r="B212" s="30">
        <v>4082</v>
      </c>
      <c r="C212" s="28">
        <v>829</v>
      </c>
      <c r="D212" s="20" t="s">
        <v>24</v>
      </c>
      <c r="E212" s="21">
        <v>79655</v>
      </c>
      <c r="F212" s="22">
        <v>79655</v>
      </c>
      <c r="G212" s="24"/>
      <c r="H212" s="24"/>
      <c r="I212" s="23"/>
      <c r="J212" s="29"/>
      <c r="K212" s="24"/>
      <c r="L212" s="24"/>
      <c r="M212" s="24"/>
      <c r="N212" s="24"/>
      <c r="O212" s="24"/>
      <c r="P212" s="25">
        <v>79655</v>
      </c>
    </row>
    <row r="213" spans="1:16" s="5" customFormat="1" ht="32.25" customHeight="1">
      <c r="A213" s="39">
        <v>4015041</v>
      </c>
      <c r="B213" s="30">
        <v>5041</v>
      </c>
      <c r="C213" s="28">
        <v>810</v>
      </c>
      <c r="D213" s="20" t="s">
        <v>91</v>
      </c>
      <c r="E213" s="21">
        <v>1276489</v>
      </c>
      <c r="F213" s="22">
        <v>1276489</v>
      </c>
      <c r="G213" s="22">
        <v>976630</v>
      </c>
      <c r="H213" s="22">
        <v>50585</v>
      </c>
      <c r="I213" s="23"/>
      <c r="J213" s="21">
        <v>46900</v>
      </c>
      <c r="K213" s="24"/>
      <c r="L213" s="22">
        <v>34900</v>
      </c>
      <c r="M213" s="24"/>
      <c r="N213" s="22">
        <v>6220</v>
      </c>
      <c r="O213" s="22">
        <v>12000</v>
      </c>
      <c r="P213" s="25">
        <v>1323389</v>
      </c>
    </row>
    <row r="214" spans="1:16" s="5" customFormat="1" ht="32.25" customHeight="1">
      <c r="A214" s="39">
        <v>4016011</v>
      </c>
      <c r="B214" s="30">
        <v>6011</v>
      </c>
      <c r="C214" s="28">
        <v>610</v>
      </c>
      <c r="D214" s="20" t="s">
        <v>95</v>
      </c>
      <c r="E214" s="21">
        <v>4101750</v>
      </c>
      <c r="F214" s="22">
        <v>4101750</v>
      </c>
      <c r="G214" s="24"/>
      <c r="H214" s="24"/>
      <c r="I214" s="23"/>
      <c r="J214" s="21">
        <v>6120000</v>
      </c>
      <c r="K214" s="22">
        <v>6120000</v>
      </c>
      <c r="L214" s="24"/>
      <c r="M214" s="24"/>
      <c r="N214" s="24"/>
      <c r="O214" s="22">
        <v>6120000</v>
      </c>
      <c r="P214" s="25">
        <v>10221750</v>
      </c>
    </row>
    <row r="215" spans="1:16" s="5" customFormat="1" ht="32.25" customHeight="1">
      <c r="A215" s="39">
        <v>4016014</v>
      </c>
      <c r="B215" s="30">
        <v>6014</v>
      </c>
      <c r="C215" s="28">
        <v>620</v>
      </c>
      <c r="D215" s="20" t="s">
        <v>130</v>
      </c>
      <c r="E215" s="21">
        <v>5800000</v>
      </c>
      <c r="F215" s="22">
        <v>5800000</v>
      </c>
      <c r="G215" s="24"/>
      <c r="H215" s="24"/>
      <c r="I215" s="23"/>
      <c r="J215" s="29"/>
      <c r="K215" s="24"/>
      <c r="L215" s="24"/>
      <c r="M215" s="24"/>
      <c r="N215" s="24"/>
      <c r="O215" s="24"/>
      <c r="P215" s="25">
        <v>5800000</v>
      </c>
    </row>
    <row r="216" spans="1:16" s="5" customFormat="1" ht="84.75" customHeight="1">
      <c r="A216" s="39">
        <v>4016020</v>
      </c>
      <c r="B216" s="30">
        <v>6020</v>
      </c>
      <c r="C216" s="28">
        <v>620</v>
      </c>
      <c r="D216" s="20" t="s">
        <v>98</v>
      </c>
      <c r="E216" s="21">
        <v>405000</v>
      </c>
      <c r="F216" s="22">
        <v>405000</v>
      </c>
      <c r="G216" s="24"/>
      <c r="H216" s="24"/>
      <c r="I216" s="23"/>
      <c r="J216" s="29"/>
      <c r="K216" s="24"/>
      <c r="L216" s="24"/>
      <c r="M216" s="24"/>
      <c r="N216" s="24"/>
      <c r="O216" s="24"/>
      <c r="P216" s="25">
        <v>405000</v>
      </c>
    </row>
    <row r="217" spans="1:16" s="5" customFormat="1" ht="21.75" customHeight="1">
      <c r="A217" s="39">
        <v>4016030</v>
      </c>
      <c r="B217" s="30">
        <v>6030</v>
      </c>
      <c r="C217" s="28">
        <v>620</v>
      </c>
      <c r="D217" s="20" t="s">
        <v>99</v>
      </c>
      <c r="E217" s="21">
        <v>15495000</v>
      </c>
      <c r="F217" s="22">
        <v>15495000</v>
      </c>
      <c r="G217" s="24"/>
      <c r="H217" s="24"/>
      <c r="I217" s="23"/>
      <c r="J217" s="21">
        <v>13609000</v>
      </c>
      <c r="K217" s="22">
        <v>13609000</v>
      </c>
      <c r="L217" s="24"/>
      <c r="M217" s="24"/>
      <c r="N217" s="24"/>
      <c r="O217" s="22">
        <v>13609000</v>
      </c>
      <c r="P217" s="25">
        <v>29104000</v>
      </c>
    </row>
    <row r="218" spans="1:16" s="5" customFormat="1" ht="21.75" customHeight="1">
      <c r="A218" s="39">
        <v>4016040</v>
      </c>
      <c r="B218" s="30">
        <v>6040</v>
      </c>
      <c r="C218" s="28">
        <v>620</v>
      </c>
      <c r="D218" s="20" t="s">
        <v>131</v>
      </c>
      <c r="E218" s="21">
        <v>750000</v>
      </c>
      <c r="F218" s="22">
        <v>750000</v>
      </c>
      <c r="G218" s="24"/>
      <c r="H218" s="24"/>
      <c r="I218" s="23"/>
      <c r="J218" s="29"/>
      <c r="K218" s="24"/>
      <c r="L218" s="24"/>
      <c r="M218" s="24"/>
      <c r="N218" s="24"/>
      <c r="O218" s="24"/>
      <c r="P218" s="25">
        <v>750000</v>
      </c>
    </row>
    <row r="219" spans="1:16" s="5" customFormat="1" ht="32.25" customHeight="1">
      <c r="A219" s="39">
        <v>4016090</v>
      </c>
      <c r="B219" s="30">
        <v>6090</v>
      </c>
      <c r="C219" s="28">
        <v>640</v>
      </c>
      <c r="D219" s="20" t="s">
        <v>100</v>
      </c>
      <c r="E219" s="21">
        <v>325000</v>
      </c>
      <c r="F219" s="22">
        <v>325000</v>
      </c>
      <c r="G219" s="24"/>
      <c r="H219" s="24"/>
      <c r="I219" s="23"/>
      <c r="J219" s="29"/>
      <c r="K219" s="24"/>
      <c r="L219" s="24"/>
      <c r="M219" s="24"/>
      <c r="N219" s="24"/>
      <c r="O219" s="24"/>
      <c r="P219" s="25">
        <v>325000</v>
      </c>
    </row>
    <row r="220" spans="1:16" s="5" customFormat="1" ht="32.25" customHeight="1">
      <c r="A220" s="39">
        <v>4017310</v>
      </c>
      <c r="B220" s="30">
        <v>7310</v>
      </c>
      <c r="C220" s="28">
        <v>443</v>
      </c>
      <c r="D220" s="20" t="s">
        <v>101</v>
      </c>
      <c r="E220" s="29"/>
      <c r="F220" s="24"/>
      <c r="G220" s="24"/>
      <c r="H220" s="24"/>
      <c r="I220" s="23"/>
      <c r="J220" s="21">
        <v>1200000</v>
      </c>
      <c r="K220" s="22">
        <v>1200000</v>
      </c>
      <c r="L220" s="24"/>
      <c r="M220" s="24"/>
      <c r="N220" s="24"/>
      <c r="O220" s="22">
        <v>1200000</v>
      </c>
      <c r="P220" s="25">
        <v>1200000</v>
      </c>
    </row>
    <row r="221" spans="1:16" s="5" customFormat="1" ht="53.25" customHeight="1">
      <c r="A221" s="39">
        <v>4017461</v>
      </c>
      <c r="B221" s="30">
        <v>7461</v>
      </c>
      <c r="C221" s="28">
        <v>456</v>
      </c>
      <c r="D221" s="20" t="s">
        <v>103</v>
      </c>
      <c r="E221" s="21">
        <v>1960000</v>
      </c>
      <c r="F221" s="22">
        <v>1960000</v>
      </c>
      <c r="G221" s="24"/>
      <c r="H221" s="24"/>
      <c r="I221" s="23"/>
      <c r="J221" s="21">
        <v>6500000</v>
      </c>
      <c r="K221" s="22">
        <v>6500000</v>
      </c>
      <c r="L221" s="24"/>
      <c r="M221" s="24"/>
      <c r="N221" s="24"/>
      <c r="O221" s="22">
        <v>6500000</v>
      </c>
      <c r="P221" s="25">
        <v>8460000</v>
      </c>
    </row>
    <row r="222" spans="1:16" s="5" customFormat="1" ht="42.75" customHeight="1">
      <c r="A222" s="39">
        <v>4018110</v>
      </c>
      <c r="B222" s="30">
        <v>8110</v>
      </c>
      <c r="C222" s="28">
        <v>320</v>
      </c>
      <c r="D222" s="20" t="s">
        <v>31</v>
      </c>
      <c r="E222" s="21">
        <v>361350</v>
      </c>
      <c r="F222" s="22">
        <v>361350</v>
      </c>
      <c r="G222" s="24"/>
      <c r="H222" s="24"/>
      <c r="I222" s="23"/>
      <c r="J222" s="29"/>
      <c r="K222" s="24"/>
      <c r="L222" s="24"/>
      <c r="M222" s="24"/>
      <c r="N222" s="24"/>
      <c r="O222" s="24"/>
      <c r="P222" s="25">
        <v>361350</v>
      </c>
    </row>
    <row r="223" spans="1:16" s="5" customFormat="1" ht="32.25" customHeight="1">
      <c r="A223" s="39">
        <v>4018220</v>
      </c>
      <c r="B223" s="30">
        <v>8220</v>
      </c>
      <c r="C223" s="28">
        <v>380</v>
      </c>
      <c r="D223" s="20" t="s">
        <v>32</v>
      </c>
      <c r="E223" s="21">
        <v>78000</v>
      </c>
      <c r="F223" s="22">
        <v>78000</v>
      </c>
      <c r="G223" s="24"/>
      <c r="H223" s="24"/>
      <c r="I223" s="23"/>
      <c r="J223" s="29"/>
      <c r="K223" s="24"/>
      <c r="L223" s="24"/>
      <c r="M223" s="24"/>
      <c r="N223" s="24"/>
      <c r="O223" s="24"/>
      <c r="P223" s="25">
        <v>78000</v>
      </c>
    </row>
    <row r="224" spans="1:16" s="5" customFormat="1" ht="21.75" customHeight="1">
      <c r="A224" s="39">
        <v>4018230</v>
      </c>
      <c r="B224" s="30">
        <v>8230</v>
      </c>
      <c r="C224" s="28">
        <v>380</v>
      </c>
      <c r="D224" s="20" t="s">
        <v>132</v>
      </c>
      <c r="E224" s="21">
        <v>925915</v>
      </c>
      <c r="F224" s="22">
        <v>925915</v>
      </c>
      <c r="G224" s="24"/>
      <c r="H224" s="22">
        <v>76087</v>
      </c>
      <c r="I224" s="23"/>
      <c r="J224" s="29"/>
      <c r="K224" s="24"/>
      <c r="L224" s="24"/>
      <c r="M224" s="24"/>
      <c r="N224" s="24"/>
      <c r="O224" s="24"/>
      <c r="P224" s="25">
        <v>925915</v>
      </c>
    </row>
    <row r="225" spans="1:16" s="17" customFormat="1" ht="42.75" customHeight="1">
      <c r="A225" s="37">
        <v>4100000</v>
      </c>
      <c r="B225" s="10"/>
      <c r="C225" s="10"/>
      <c r="D225" s="11" t="s">
        <v>133</v>
      </c>
      <c r="E225" s="12">
        <v>32452729</v>
      </c>
      <c r="F225" s="13">
        <v>32452729</v>
      </c>
      <c r="G225" s="13">
        <v>9149244</v>
      </c>
      <c r="H225" s="13">
        <v>575719</v>
      </c>
      <c r="I225" s="14"/>
      <c r="J225" s="12">
        <v>35055576</v>
      </c>
      <c r="K225" s="13">
        <v>34999300</v>
      </c>
      <c r="L225" s="13">
        <v>56276</v>
      </c>
      <c r="M225" s="15"/>
      <c r="N225" s="15"/>
      <c r="O225" s="13">
        <v>34999300</v>
      </c>
      <c r="P225" s="16">
        <v>67508305</v>
      </c>
    </row>
    <row r="226" spans="1:16" s="5" customFormat="1" ht="32.25" customHeight="1">
      <c r="A226" s="38">
        <v>4110000</v>
      </c>
      <c r="B226" s="19"/>
      <c r="C226" s="19"/>
      <c r="D226" s="20" t="s">
        <v>133</v>
      </c>
      <c r="E226" s="21">
        <v>32452729</v>
      </c>
      <c r="F226" s="22">
        <v>32452729</v>
      </c>
      <c r="G226" s="22">
        <v>9149244</v>
      </c>
      <c r="H226" s="22">
        <v>575719</v>
      </c>
      <c r="I226" s="23"/>
      <c r="J226" s="21">
        <v>35055576</v>
      </c>
      <c r="K226" s="22">
        <v>34999300</v>
      </c>
      <c r="L226" s="22">
        <v>56276</v>
      </c>
      <c r="M226" s="24"/>
      <c r="N226" s="24"/>
      <c r="O226" s="22">
        <v>34999300</v>
      </c>
      <c r="P226" s="25">
        <v>67508305</v>
      </c>
    </row>
    <row r="227" spans="1:16" s="5" customFormat="1" ht="63.75" customHeight="1">
      <c r="A227" s="39">
        <v>4110160</v>
      </c>
      <c r="B227" s="27">
        <v>160</v>
      </c>
      <c r="C227" s="28">
        <v>111</v>
      </c>
      <c r="D227" s="20" t="s">
        <v>17</v>
      </c>
      <c r="E227" s="21">
        <v>12778800</v>
      </c>
      <c r="F227" s="22">
        <v>12778800</v>
      </c>
      <c r="G227" s="22">
        <v>8974100</v>
      </c>
      <c r="H227" s="22">
        <v>532241</v>
      </c>
      <c r="I227" s="23"/>
      <c r="J227" s="21">
        <v>266576</v>
      </c>
      <c r="K227" s="22">
        <v>210300</v>
      </c>
      <c r="L227" s="22">
        <v>56276</v>
      </c>
      <c r="M227" s="24"/>
      <c r="N227" s="24"/>
      <c r="O227" s="22">
        <v>210300</v>
      </c>
      <c r="P227" s="25">
        <v>13045376</v>
      </c>
    </row>
    <row r="228" spans="1:16" s="5" customFormat="1" ht="32.25" customHeight="1">
      <c r="A228" s="39">
        <v>4113112</v>
      </c>
      <c r="B228" s="30">
        <v>3112</v>
      </c>
      <c r="C228" s="31">
        <v>1040</v>
      </c>
      <c r="D228" s="20" t="s">
        <v>128</v>
      </c>
      <c r="E228" s="21">
        <v>79200</v>
      </c>
      <c r="F228" s="22">
        <v>79200</v>
      </c>
      <c r="G228" s="24"/>
      <c r="H228" s="24"/>
      <c r="I228" s="23"/>
      <c r="J228" s="29"/>
      <c r="K228" s="24"/>
      <c r="L228" s="24"/>
      <c r="M228" s="24"/>
      <c r="N228" s="24"/>
      <c r="O228" s="24"/>
      <c r="P228" s="25">
        <v>79200</v>
      </c>
    </row>
    <row r="229" spans="1:16" s="5" customFormat="1" ht="53.25" customHeight="1">
      <c r="A229" s="39">
        <v>4113122</v>
      </c>
      <c r="B229" s="30">
        <v>3122</v>
      </c>
      <c r="C229" s="31">
        <v>1040</v>
      </c>
      <c r="D229" s="20" t="s">
        <v>129</v>
      </c>
      <c r="E229" s="21">
        <v>13000</v>
      </c>
      <c r="F229" s="22">
        <v>13000</v>
      </c>
      <c r="G229" s="24"/>
      <c r="H229" s="24"/>
      <c r="I229" s="23"/>
      <c r="J229" s="29"/>
      <c r="K229" s="24"/>
      <c r="L229" s="24"/>
      <c r="M229" s="24"/>
      <c r="N229" s="24"/>
      <c r="O229" s="24"/>
      <c r="P229" s="25">
        <v>13000</v>
      </c>
    </row>
    <row r="230" spans="1:16" s="5" customFormat="1" ht="21.75" customHeight="1">
      <c r="A230" s="39">
        <v>4113123</v>
      </c>
      <c r="B230" s="30">
        <v>3123</v>
      </c>
      <c r="C230" s="31">
        <v>1040</v>
      </c>
      <c r="D230" s="20" t="s">
        <v>71</v>
      </c>
      <c r="E230" s="21">
        <v>7000</v>
      </c>
      <c r="F230" s="22">
        <v>7000</v>
      </c>
      <c r="G230" s="24"/>
      <c r="H230" s="24"/>
      <c r="I230" s="23"/>
      <c r="J230" s="29"/>
      <c r="K230" s="24"/>
      <c r="L230" s="24"/>
      <c r="M230" s="24"/>
      <c r="N230" s="24"/>
      <c r="O230" s="24"/>
      <c r="P230" s="25">
        <v>7000</v>
      </c>
    </row>
    <row r="231" spans="1:16" s="5" customFormat="1" ht="21.75" customHeight="1">
      <c r="A231" s="39">
        <v>4113133</v>
      </c>
      <c r="B231" s="30">
        <v>3133</v>
      </c>
      <c r="C231" s="31">
        <v>1040</v>
      </c>
      <c r="D231" s="20" t="s">
        <v>21</v>
      </c>
      <c r="E231" s="21">
        <v>63939</v>
      </c>
      <c r="F231" s="22">
        <v>63939</v>
      </c>
      <c r="G231" s="24"/>
      <c r="H231" s="24"/>
      <c r="I231" s="23"/>
      <c r="J231" s="29"/>
      <c r="K231" s="24"/>
      <c r="L231" s="24"/>
      <c r="M231" s="24"/>
      <c r="N231" s="24"/>
      <c r="O231" s="24"/>
      <c r="P231" s="25">
        <v>63939</v>
      </c>
    </row>
    <row r="232" spans="1:16" s="5" customFormat="1" ht="21.75" customHeight="1">
      <c r="A232" s="39">
        <v>4113210</v>
      </c>
      <c r="B232" s="30">
        <v>3210</v>
      </c>
      <c r="C232" s="31">
        <v>1050</v>
      </c>
      <c r="D232" s="20" t="s">
        <v>78</v>
      </c>
      <c r="E232" s="21">
        <v>213676</v>
      </c>
      <c r="F232" s="22">
        <v>213676</v>
      </c>
      <c r="G232" s="22">
        <v>175144</v>
      </c>
      <c r="H232" s="24"/>
      <c r="I232" s="23"/>
      <c r="J232" s="29"/>
      <c r="K232" s="24"/>
      <c r="L232" s="24"/>
      <c r="M232" s="24"/>
      <c r="N232" s="24"/>
      <c r="O232" s="24"/>
      <c r="P232" s="25">
        <v>213676</v>
      </c>
    </row>
    <row r="233" spans="1:16" s="5" customFormat="1" ht="32.25" customHeight="1">
      <c r="A233" s="39">
        <v>4113242</v>
      </c>
      <c r="B233" s="30">
        <v>3242</v>
      </c>
      <c r="C233" s="31">
        <v>1090</v>
      </c>
      <c r="D233" s="20" t="s">
        <v>23</v>
      </c>
      <c r="E233" s="21">
        <v>60000</v>
      </c>
      <c r="F233" s="22">
        <v>60000</v>
      </c>
      <c r="G233" s="24"/>
      <c r="H233" s="24"/>
      <c r="I233" s="23"/>
      <c r="J233" s="29"/>
      <c r="K233" s="24"/>
      <c r="L233" s="24"/>
      <c r="M233" s="24"/>
      <c r="N233" s="24"/>
      <c r="O233" s="24"/>
      <c r="P233" s="25">
        <v>60000</v>
      </c>
    </row>
    <row r="234" spans="1:16" s="5" customFormat="1" ht="21.75" customHeight="1">
      <c r="A234" s="39">
        <v>4114082</v>
      </c>
      <c r="B234" s="30">
        <v>4082</v>
      </c>
      <c r="C234" s="28">
        <v>829</v>
      </c>
      <c r="D234" s="20" t="s">
        <v>24</v>
      </c>
      <c r="E234" s="21">
        <v>79655</v>
      </c>
      <c r="F234" s="22">
        <v>79655</v>
      </c>
      <c r="G234" s="24"/>
      <c r="H234" s="24"/>
      <c r="I234" s="23"/>
      <c r="J234" s="29"/>
      <c r="K234" s="24"/>
      <c r="L234" s="24"/>
      <c r="M234" s="24"/>
      <c r="N234" s="24"/>
      <c r="O234" s="24"/>
      <c r="P234" s="25">
        <v>79655</v>
      </c>
    </row>
    <row r="235" spans="1:16" s="5" customFormat="1" ht="32.25" customHeight="1">
      <c r="A235" s="39">
        <v>4116011</v>
      </c>
      <c r="B235" s="30">
        <v>6011</v>
      </c>
      <c r="C235" s="28">
        <v>610</v>
      </c>
      <c r="D235" s="20" t="s">
        <v>95</v>
      </c>
      <c r="E235" s="21">
        <v>1188396</v>
      </c>
      <c r="F235" s="22">
        <v>1188396</v>
      </c>
      <c r="G235" s="24"/>
      <c r="H235" s="24"/>
      <c r="I235" s="23"/>
      <c r="J235" s="21">
        <v>9499000</v>
      </c>
      <c r="K235" s="22">
        <v>9499000</v>
      </c>
      <c r="L235" s="24"/>
      <c r="M235" s="24"/>
      <c r="N235" s="24"/>
      <c r="O235" s="22">
        <v>9499000</v>
      </c>
      <c r="P235" s="25">
        <v>10687396</v>
      </c>
    </row>
    <row r="236" spans="1:16" s="5" customFormat="1" ht="32.25" customHeight="1">
      <c r="A236" s="39">
        <v>4116014</v>
      </c>
      <c r="B236" s="30">
        <v>6014</v>
      </c>
      <c r="C236" s="28">
        <v>620</v>
      </c>
      <c r="D236" s="20" t="s">
        <v>130</v>
      </c>
      <c r="E236" s="21">
        <v>4037500</v>
      </c>
      <c r="F236" s="22">
        <v>4037500</v>
      </c>
      <c r="G236" s="24"/>
      <c r="H236" s="24"/>
      <c r="I236" s="23"/>
      <c r="J236" s="29"/>
      <c r="K236" s="24"/>
      <c r="L236" s="24"/>
      <c r="M236" s="24"/>
      <c r="N236" s="24"/>
      <c r="O236" s="24"/>
      <c r="P236" s="25">
        <v>4037500</v>
      </c>
    </row>
    <row r="237" spans="1:16" s="5" customFormat="1" ht="84.75" customHeight="1">
      <c r="A237" s="39">
        <v>4116020</v>
      </c>
      <c r="B237" s="30">
        <v>6020</v>
      </c>
      <c r="C237" s="28">
        <v>620</v>
      </c>
      <c r="D237" s="20" t="s">
        <v>98</v>
      </c>
      <c r="E237" s="21">
        <v>1150000</v>
      </c>
      <c r="F237" s="22">
        <v>1150000</v>
      </c>
      <c r="G237" s="24"/>
      <c r="H237" s="24"/>
      <c r="I237" s="23"/>
      <c r="J237" s="21">
        <v>293500</v>
      </c>
      <c r="K237" s="22">
        <v>293500</v>
      </c>
      <c r="L237" s="24"/>
      <c r="M237" s="24"/>
      <c r="N237" s="24"/>
      <c r="O237" s="22">
        <v>293500</v>
      </c>
      <c r="P237" s="25">
        <v>1443500</v>
      </c>
    </row>
    <row r="238" spans="1:16" s="5" customFormat="1" ht="21.75" customHeight="1">
      <c r="A238" s="39">
        <v>4116030</v>
      </c>
      <c r="B238" s="30">
        <v>6030</v>
      </c>
      <c r="C238" s="28">
        <v>620</v>
      </c>
      <c r="D238" s="20" t="s">
        <v>99</v>
      </c>
      <c r="E238" s="21">
        <v>11020500</v>
      </c>
      <c r="F238" s="22">
        <v>11020500</v>
      </c>
      <c r="G238" s="24"/>
      <c r="H238" s="24"/>
      <c r="I238" s="23"/>
      <c r="J238" s="21">
        <v>12550000</v>
      </c>
      <c r="K238" s="22">
        <v>12550000</v>
      </c>
      <c r="L238" s="24"/>
      <c r="M238" s="24"/>
      <c r="N238" s="24"/>
      <c r="O238" s="22">
        <v>12550000</v>
      </c>
      <c r="P238" s="25">
        <v>23570500</v>
      </c>
    </row>
    <row r="239" spans="1:16" s="5" customFormat="1" ht="53.25" customHeight="1">
      <c r="A239" s="39">
        <v>4117461</v>
      </c>
      <c r="B239" s="30">
        <v>7461</v>
      </c>
      <c r="C239" s="28">
        <v>456</v>
      </c>
      <c r="D239" s="20" t="s">
        <v>103</v>
      </c>
      <c r="E239" s="21">
        <v>800000</v>
      </c>
      <c r="F239" s="22">
        <v>800000</v>
      </c>
      <c r="G239" s="24"/>
      <c r="H239" s="24"/>
      <c r="I239" s="23"/>
      <c r="J239" s="21">
        <v>12446500</v>
      </c>
      <c r="K239" s="22">
        <v>12446500</v>
      </c>
      <c r="L239" s="24"/>
      <c r="M239" s="24"/>
      <c r="N239" s="24"/>
      <c r="O239" s="22">
        <v>12446500</v>
      </c>
      <c r="P239" s="25">
        <v>13246500</v>
      </c>
    </row>
    <row r="240" spans="1:16" s="5" customFormat="1" ht="42.75" customHeight="1">
      <c r="A240" s="39">
        <v>4118110</v>
      </c>
      <c r="B240" s="30">
        <v>8110</v>
      </c>
      <c r="C240" s="28">
        <v>320</v>
      </c>
      <c r="D240" s="20" t="s">
        <v>31</v>
      </c>
      <c r="E240" s="21">
        <v>239966</v>
      </c>
      <c r="F240" s="22">
        <v>239966</v>
      </c>
      <c r="G240" s="24"/>
      <c r="H240" s="24"/>
      <c r="I240" s="23"/>
      <c r="J240" s="29"/>
      <c r="K240" s="24"/>
      <c r="L240" s="24"/>
      <c r="M240" s="24"/>
      <c r="N240" s="24"/>
      <c r="O240" s="24"/>
      <c r="P240" s="25">
        <v>239966</v>
      </c>
    </row>
    <row r="241" spans="1:16" s="5" customFormat="1" ht="32.25" customHeight="1">
      <c r="A241" s="39">
        <v>4118220</v>
      </c>
      <c r="B241" s="30">
        <v>8220</v>
      </c>
      <c r="C241" s="28">
        <v>380</v>
      </c>
      <c r="D241" s="20" t="s">
        <v>32</v>
      </c>
      <c r="E241" s="21">
        <v>69000</v>
      </c>
      <c r="F241" s="22">
        <v>69000</v>
      </c>
      <c r="G241" s="24"/>
      <c r="H241" s="24"/>
      <c r="I241" s="23"/>
      <c r="J241" s="29"/>
      <c r="K241" s="24"/>
      <c r="L241" s="24"/>
      <c r="M241" s="24"/>
      <c r="N241" s="24"/>
      <c r="O241" s="24"/>
      <c r="P241" s="25">
        <v>69000</v>
      </c>
    </row>
    <row r="242" spans="1:16" s="5" customFormat="1" ht="21.75" customHeight="1">
      <c r="A242" s="39">
        <v>4118230</v>
      </c>
      <c r="B242" s="30">
        <v>8230</v>
      </c>
      <c r="C242" s="28">
        <v>380</v>
      </c>
      <c r="D242" s="20" t="s">
        <v>132</v>
      </c>
      <c r="E242" s="21">
        <v>652097</v>
      </c>
      <c r="F242" s="22">
        <v>652097</v>
      </c>
      <c r="G242" s="24"/>
      <c r="H242" s="22">
        <v>43478</v>
      </c>
      <c r="I242" s="23"/>
      <c r="J242" s="29"/>
      <c r="K242" s="24"/>
      <c r="L242" s="24"/>
      <c r="M242" s="24"/>
      <c r="N242" s="24"/>
      <c r="O242" s="24"/>
      <c r="P242" s="25">
        <v>652097</v>
      </c>
    </row>
    <row r="243" spans="1:16" s="17" customFormat="1" ht="42.75" customHeight="1">
      <c r="A243" s="37">
        <v>4200000</v>
      </c>
      <c r="B243" s="10"/>
      <c r="C243" s="10"/>
      <c r="D243" s="11" t="s">
        <v>134</v>
      </c>
      <c r="E243" s="12">
        <v>50821441</v>
      </c>
      <c r="F243" s="13">
        <v>50821441</v>
      </c>
      <c r="G243" s="13">
        <v>12109630</v>
      </c>
      <c r="H243" s="13">
        <v>548141</v>
      </c>
      <c r="I243" s="14"/>
      <c r="J243" s="12">
        <v>18812515.690000001</v>
      </c>
      <c r="K243" s="13">
        <v>18812515.690000001</v>
      </c>
      <c r="L243" s="15"/>
      <c r="M243" s="15"/>
      <c r="N243" s="15"/>
      <c r="O243" s="13">
        <v>18812515.690000001</v>
      </c>
      <c r="P243" s="16">
        <v>69633956.689999998</v>
      </c>
    </row>
    <row r="244" spans="1:16" s="5" customFormat="1" ht="32.25" customHeight="1">
      <c r="A244" s="38">
        <v>4210000</v>
      </c>
      <c r="B244" s="19"/>
      <c r="C244" s="19"/>
      <c r="D244" s="20" t="s">
        <v>134</v>
      </c>
      <c r="E244" s="21">
        <v>50821441</v>
      </c>
      <c r="F244" s="22">
        <v>50821441</v>
      </c>
      <c r="G244" s="22">
        <v>12109630</v>
      </c>
      <c r="H244" s="22">
        <v>548141</v>
      </c>
      <c r="I244" s="23"/>
      <c r="J244" s="21">
        <v>18812515.690000001</v>
      </c>
      <c r="K244" s="22">
        <v>18812515.690000001</v>
      </c>
      <c r="L244" s="24"/>
      <c r="M244" s="24"/>
      <c r="N244" s="24"/>
      <c r="O244" s="22">
        <v>18812515.690000001</v>
      </c>
      <c r="P244" s="25">
        <v>69633956.689999998</v>
      </c>
    </row>
    <row r="245" spans="1:16" s="5" customFormat="1" ht="63.75" customHeight="1">
      <c r="A245" s="39">
        <v>4210160</v>
      </c>
      <c r="B245" s="27">
        <v>160</v>
      </c>
      <c r="C245" s="28">
        <v>111</v>
      </c>
      <c r="D245" s="20" t="s">
        <v>17</v>
      </c>
      <c r="E245" s="21">
        <v>16388370</v>
      </c>
      <c r="F245" s="22">
        <v>16388370</v>
      </c>
      <c r="G245" s="22">
        <v>11890700</v>
      </c>
      <c r="H245" s="22">
        <v>482924</v>
      </c>
      <c r="I245" s="23"/>
      <c r="J245" s="21">
        <v>159600</v>
      </c>
      <c r="K245" s="22">
        <v>159600</v>
      </c>
      <c r="L245" s="24"/>
      <c r="M245" s="24"/>
      <c r="N245" s="24"/>
      <c r="O245" s="22">
        <v>159600</v>
      </c>
      <c r="P245" s="25">
        <v>16547970</v>
      </c>
    </row>
    <row r="246" spans="1:16" s="5" customFormat="1" ht="21.75" customHeight="1">
      <c r="A246" s="39">
        <v>4210180</v>
      </c>
      <c r="B246" s="27">
        <v>180</v>
      </c>
      <c r="C246" s="28">
        <v>133</v>
      </c>
      <c r="D246" s="20" t="s">
        <v>18</v>
      </c>
      <c r="E246" s="21">
        <v>52530</v>
      </c>
      <c r="F246" s="22">
        <v>52530</v>
      </c>
      <c r="G246" s="24"/>
      <c r="H246" s="24"/>
      <c r="I246" s="23"/>
      <c r="J246" s="29"/>
      <c r="K246" s="24"/>
      <c r="L246" s="24"/>
      <c r="M246" s="24"/>
      <c r="N246" s="24"/>
      <c r="O246" s="24"/>
      <c r="P246" s="25">
        <v>52530</v>
      </c>
    </row>
    <row r="247" spans="1:16" s="5" customFormat="1" ht="53.25" customHeight="1">
      <c r="A247" s="39">
        <v>4213122</v>
      </c>
      <c r="B247" s="30">
        <v>3122</v>
      </c>
      <c r="C247" s="31">
        <v>1040</v>
      </c>
      <c r="D247" s="20" t="s">
        <v>129</v>
      </c>
      <c r="E247" s="21">
        <v>18140</v>
      </c>
      <c r="F247" s="22">
        <v>18140</v>
      </c>
      <c r="G247" s="24"/>
      <c r="H247" s="24"/>
      <c r="I247" s="23"/>
      <c r="J247" s="29"/>
      <c r="K247" s="24"/>
      <c r="L247" s="24"/>
      <c r="M247" s="24"/>
      <c r="N247" s="24"/>
      <c r="O247" s="24"/>
      <c r="P247" s="25">
        <v>18140</v>
      </c>
    </row>
    <row r="248" spans="1:16" s="5" customFormat="1" ht="21.75" customHeight="1">
      <c r="A248" s="39">
        <v>4213123</v>
      </c>
      <c r="B248" s="30">
        <v>3123</v>
      </c>
      <c r="C248" s="31">
        <v>1040</v>
      </c>
      <c r="D248" s="20" t="s">
        <v>71</v>
      </c>
      <c r="E248" s="21">
        <v>15681</v>
      </c>
      <c r="F248" s="22">
        <v>15681</v>
      </c>
      <c r="G248" s="24"/>
      <c r="H248" s="24"/>
      <c r="I248" s="23"/>
      <c r="J248" s="29"/>
      <c r="K248" s="24"/>
      <c r="L248" s="24"/>
      <c r="M248" s="24"/>
      <c r="N248" s="24"/>
      <c r="O248" s="24"/>
      <c r="P248" s="25">
        <v>15681</v>
      </c>
    </row>
    <row r="249" spans="1:16" s="5" customFormat="1" ht="21.75" customHeight="1">
      <c r="A249" s="39">
        <v>4213133</v>
      </c>
      <c r="B249" s="30">
        <v>3133</v>
      </c>
      <c r="C249" s="31">
        <v>1040</v>
      </c>
      <c r="D249" s="20" t="s">
        <v>21</v>
      </c>
      <c r="E249" s="21">
        <v>91860</v>
      </c>
      <c r="F249" s="22">
        <v>91860</v>
      </c>
      <c r="G249" s="24"/>
      <c r="H249" s="24"/>
      <c r="I249" s="23"/>
      <c r="J249" s="29"/>
      <c r="K249" s="24"/>
      <c r="L249" s="24"/>
      <c r="M249" s="24"/>
      <c r="N249" s="24"/>
      <c r="O249" s="24"/>
      <c r="P249" s="25">
        <v>91860</v>
      </c>
    </row>
    <row r="250" spans="1:16" s="5" customFormat="1" ht="21.75" customHeight="1">
      <c r="A250" s="39">
        <v>4213210</v>
      </c>
      <c r="B250" s="30">
        <v>3210</v>
      </c>
      <c r="C250" s="31">
        <v>1050</v>
      </c>
      <c r="D250" s="20" t="s">
        <v>78</v>
      </c>
      <c r="E250" s="21">
        <v>267095</v>
      </c>
      <c r="F250" s="22">
        <v>267095</v>
      </c>
      <c r="G250" s="22">
        <v>218930</v>
      </c>
      <c r="H250" s="24"/>
      <c r="I250" s="23"/>
      <c r="J250" s="29"/>
      <c r="K250" s="24"/>
      <c r="L250" s="24"/>
      <c r="M250" s="24"/>
      <c r="N250" s="24"/>
      <c r="O250" s="24"/>
      <c r="P250" s="25">
        <v>267095</v>
      </c>
    </row>
    <row r="251" spans="1:16" s="5" customFormat="1" ht="32.25" customHeight="1">
      <c r="A251" s="39">
        <v>4213242</v>
      </c>
      <c r="B251" s="30">
        <v>3242</v>
      </c>
      <c r="C251" s="31">
        <v>1090</v>
      </c>
      <c r="D251" s="20" t="s">
        <v>23</v>
      </c>
      <c r="E251" s="21">
        <v>72108</v>
      </c>
      <c r="F251" s="22">
        <v>72108</v>
      </c>
      <c r="G251" s="24"/>
      <c r="H251" s="24"/>
      <c r="I251" s="23"/>
      <c r="J251" s="29"/>
      <c r="K251" s="24"/>
      <c r="L251" s="24"/>
      <c r="M251" s="24"/>
      <c r="N251" s="24"/>
      <c r="O251" s="24"/>
      <c r="P251" s="25">
        <v>72108</v>
      </c>
    </row>
    <row r="252" spans="1:16" s="5" customFormat="1" ht="21.75" customHeight="1">
      <c r="A252" s="39">
        <v>4214082</v>
      </c>
      <c r="B252" s="30">
        <v>4082</v>
      </c>
      <c r="C252" s="28">
        <v>829</v>
      </c>
      <c r="D252" s="20" t="s">
        <v>24</v>
      </c>
      <c r="E252" s="21">
        <v>79655</v>
      </c>
      <c r="F252" s="22">
        <v>79655</v>
      </c>
      <c r="G252" s="24"/>
      <c r="H252" s="24"/>
      <c r="I252" s="23"/>
      <c r="J252" s="29"/>
      <c r="K252" s="24"/>
      <c r="L252" s="24"/>
      <c r="M252" s="24"/>
      <c r="N252" s="24"/>
      <c r="O252" s="24"/>
      <c r="P252" s="25">
        <v>79655</v>
      </c>
    </row>
    <row r="253" spans="1:16" s="5" customFormat="1" ht="32.25" customHeight="1">
      <c r="A253" s="39">
        <v>4216011</v>
      </c>
      <c r="B253" s="30">
        <v>6011</v>
      </c>
      <c r="C253" s="28">
        <v>610</v>
      </c>
      <c r="D253" s="20" t="s">
        <v>95</v>
      </c>
      <c r="E253" s="21">
        <v>5262850</v>
      </c>
      <c r="F253" s="22">
        <v>5262850</v>
      </c>
      <c r="G253" s="24"/>
      <c r="H253" s="24"/>
      <c r="I253" s="23"/>
      <c r="J253" s="21">
        <v>11729249</v>
      </c>
      <c r="K253" s="22">
        <v>11729249</v>
      </c>
      <c r="L253" s="24"/>
      <c r="M253" s="24"/>
      <c r="N253" s="24"/>
      <c r="O253" s="22">
        <v>11729249</v>
      </c>
      <c r="P253" s="25">
        <v>16992099</v>
      </c>
    </row>
    <row r="254" spans="1:16" s="5" customFormat="1" ht="32.25" customHeight="1">
      <c r="A254" s="39">
        <v>4216014</v>
      </c>
      <c r="B254" s="30">
        <v>6014</v>
      </c>
      <c r="C254" s="28">
        <v>620</v>
      </c>
      <c r="D254" s="20" t="s">
        <v>130</v>
      </c>
      <c r="E254" s="21">
        <v>6470000</v>
      </c>
      <c r="F254" s="22">
        <v>6470000</v>
      </c>
      <c r="G254" s="24"/>
      <c r="H254" s="24"/>
      <c r="I254" s="23"/>
      <c r="J254" s="29"/>
      <c r="K254" s="24"/>
      <c r="L254" s="24"/>
      <c r="M254" s="24"/>
      <c r="N254" s="24"/>
      <c r="O254" s="24"/>
      <c r="P254" s="25">
        <v>6470000</v>
      </c>
    </row>
    <row r="255" spans="1:16" s="5" customFormat="1" ht="84.75" customHeight="1">
      <c r="A255" s="39">
        <v>4216020</v>
      </c>
      <c r="B255" s="30">
        <v>6020</v>
      </c>
      <c r="C255" s="28">
        <v>620</v>
      </c>
      <c r="D255" s="20" t="s">
        <v>98</v>
      </c>
      <c r="E255" s="21">
        <v>622430</v>
      </c>
      <c r="F255" s="22">
        <v>622430</v>
      </c>
      <c r="G255" s="24"/>
      <c r="H255" s="24"/>
      <c r="I255" s="23"/>
      <c r="J255" s="21">
        <v>163000</v>
      </c>
      <c r="K255" s="22">
        <v>163000</v>
      </c>
      <c r="L255" s="24"/>
      <c r="M255" s="24"/>
      <c r="N255" s="24"/>
      <c r="O255" s="22">
        <v>163000</v>
      </c>
      <c r="P255" s="25">
        <v>785430</v>
      </c>
    </row>
    <row r="256" spans="1:16" s="5" customFormat="1" ht="21.75" customHeight="1">
      <c r="A256" s="39">
        <v>4216030</v>
      </c>
      <c r="B256" s="30">
        <v>6030</v>
      </c>
      <c r="C256" s="28">
        <v>620</v>
      </c>
      <c r="D256" s="20" t="s">
        <v>99</v>
      </c>
      <c r="E256" s="21">
        <v>18672800</v>
      </c>
      <c r="F256" s="22">
        <v>18672800</v>
      </c>
      <c r="G256" s="24"/>
      <c r="H256" s="24"/>
      <c r="I256" s="23"/>
      <c r="J256" s="21">
        <v>553000</v>
      </c>
      <c r="K256" s="22">
        <v>553000</v>
      </c>
      <c r="L256" s="24"/>
      <c r="M256" s="24"/>
      <c r="N256" s="24"/>
      <c r="O256" s="22">
        <v>553000</v>
      </c>
      <c r="P256" s="25">
        <v>19225800</v>
      </c>
    </row>
    <row r="257" spans="1:16" s="5" customFormat="1" ht="32.25" customHeight="1">
      <c r="A257" s="39">
        <v>4216090</v>
      </c>
      <c r="B257" s="30">
        <v>6090</v>
      </c>
      <c r="C257" s="28">
        <v>640</v>
      </c>
      <c r="D257" s="20" t="s">
        <v>100</v>
      </c>
      <c r="E257" s="21">
        <v>83000</v>
      </c>
      <c r="F257" s="22">
        <v>83000</v>
      </c>
      <c r="G257" s="24"/>
      <c r="H257" s="24"/>
      <c r="I257" s="23"/>
      <c r="J257" s="29"/>
      <c r="K257" s="24"/>
      <c r="L257" s="24"/>
      <c r="M257" s="24"/>
      <c r="N257" s="24"/>
      <c r="O257" s="24"/>
      <c r="P257" s="25">
        <v>83000</v>
      </c>
    </row>
    <row r="258" spans="1:16" s="5" customFormat="1" ht="63.75" customHeight="1">
      <c r="A258" s="39">
        <v>4217363</v>
      </c>
      <c r="B258" s="30">
        <v>7363</v>
      </c>
      <c r="C258" s="28">
        <v>490</v>
      </c>
      <c r="D258" s="20" t="s">
        <v>50</v>
      </c>
      <c r="E258" s="29"/>
      <c r="F258" s="24"/>
      <c r="G258" s="24"/>
      <c r="H258" s="24"/>
      <c r="I258" s="23"/>
      <c r="J258" s="21">
        <v>340486.69</v>
      </c>
      <c r="K258" s="22">
        <v>340486.69</v>
      </c>
      <c r="L258" s="24"/>
      <c r="M258" s="24"/>
      <c r="N258" s="24"/>
      <c r="O258" s="22">
        <v>340486.69</v>
      </c>
      <c r="P258" s="25">
        <v>340486.69</v>
      </c>
    </row>
    <row r="259" spans="1:16" s="5" customFormat="1" ht="53.25" customHeight="1">
      <c r="A259" s="39">
        <v>4217461</v>
      </c>
      <c r="B259" s="30">
        <v>7461</v>
      </c>
      <c r="C259" s="28">
        <v>456</v>
      </c>
      <c r="D259" s="20" t="s">
        <v>103</v>
      </c>
      <c r="E259" s="21">
        <v>1792980</v>
      </c>
      <c r="F259" s="22">
        <v>1792980</v>
      </c>
      <c r="G259" s="24"/>
      <c r="H259" s="24"/>
      <c r="I259" s="23"/>
      <c r="J259" s="21">
        <v>5867180</v>
      </c>
      <c r="K259" s="22">
        <v>5867180</v>
      </c>
      <c r="L259" s="24"/>
      <c r="M259" s="24"/>
      <c r="N259" s="24"/>
      <c r="O259" s="22">
        <v>5867180</v>
      </c>
      <c r="P259" s="25">
        <v>7660160</v>
      </c>
    </row>
    <row r="260" spans="1:16" s="5" customFormat="1" ht="32.25" customHeight="1">
      <c r="A260" s="39">
        <v>4218220</v>
      </c>
      <c r="B260" s="30">
        <v>8220</v>
      </c>
      <c r="C260" s="28">
        <v>380</v>
      </c>
      <c r="D260" s="20" t="s">
        <v>32</v>
      </c>
      <c r="E260" s="21">
        <v>78000</v>
      </c>
      <c r="F260" s="22">
        <v>78000</v>
      </c>
      <c r="G260" s="24"/>
      <c r="H260" s="24"/>
      <c r="I260" s="23"/>
      <c r="J260" s="29"/>
      <c r="K260" s="24"/>
      <c r="L260" s="24"/>
      <c r="M260" s="24"/>
      <c r="N260" s="24"/>
      <c r="O260" s="24"/>
      <c r="P260" s="25">
        <v>78000</v>
      </c>
    </row>
    <row r="261" spans="1:16" s="5" customFormat="1" ht="21.75" customHeight="1">
      <c r="A261" s="39">
        <v>4218230</v>
      </c>
      <c r="B261" s="30">
        <v>8230</v>
      </c>
      <c r="C261" s="28">
        <v>380</v>
      </c>
      <c r="D261" s="20" t="s">
        <v>132</v>
      </c>
      <c r="E261" s="21">
        <v>853942</v>
      </c>
      <c r="F261" s="22">
        <v>853942</v>
      </c>
      <c r="G261" s="24"/>
      <c r="H261" s="22">
        <v>65217</v>
      </c>
      <c r="I261" s="23"/>
      <c r="J261" s="29"/>
      <c r="K261" s="24"/>
      <c r="L261" s="24"/>
      <c r="M261" s="24"/>
      <c r="N261" s="24"/>
      <c r="O261" s="24"/>
      <c r="P261" s="25">
        <v>853942</v>
      </c>
    </row>
    <row r="262" spans="1:16" s="17" customFormat="1" ht="42.75" customHeight="1">
      <c r="A262" s="37">
        <v>4300000</v>
      </c>
      <c r="B262" s="10"/>
      <c r="C262" s="10"/>
      <c r="D262" s="11" t="s">
        <v>135</v>
      </c>
      <c r="E262" s="12">
        <v>69655295</v>
      </c>
      <c r="F262" s="13">
        <v>69655295</v>
      </c>
      <c r="G262" s="13">
        <v>12270417</v>
      </c>
      <c r="H262" s="13">
        <v>708789</v>
      </c>
      <c r="I262" s="14"/>
      <c r="J262" s="12">
        <v>24671222</v>
      </c>
      <c r="K262" s="13">
        <v>24659032</v>
      </c>
      <c r="L262" s="13">
        <v>12190</v>
      </c>
      <c r="M262" s="15"/>
      <c r="N262" s="15"/>
      <c r="O262" s="13">
        <v>24659032</v>
      </c>
      <c r="P262" s="16">
        <v>94326517</v>
      </c>
    </row>
    <row r="263" spans="1:16" s="5" customFormat="1" ht="32.25" customHeight="1">
      <c r="A263" s="38">
        <v>4310000</v>
      </c>
      <c r="B263" s="19"/>
      <c r="C263" s="19"/>
      <c r="D263" s="20" t="s">
        <v>135</v>
      </c>
      <c r="E263" s="21">
        <v>69655295</v>
      </c>
      <c r="F263" s="22">
        <v>69655295</v>
      </c>
      <c r="G263" s="22">
        <v>12270417</v>
      </c>
      <c r="H263" s="22">
        <v>708789</v>
      </c>
      <c r="I263" s="23"/>
      <c r="J263" s="21">
        <v>24671222</v>
      </c>
      <c r="K263" s="22">
        <v>24659032</v>
      </c>
      <c r="L263" s="22">
        <v>12190</v>
      </c>
      <c r="M263" s="24"/>
      <c r="N263" s="24"/>
      <c r="O263" s="22">
        <v>24659032</v>
      </c>
      <c r="P263" s="25">
        <v>94326517</v>
      </c>
    </row>
    <row r="264" spans="1:16" s="5" customFormat="1" ht="63.75" customHeight="1">
      <c r="A264" s="39">
        <v>4310160</v>
      </c>
      <c r="B264" s="27">
        <v>160</v>
      </c>
      <c r="C264" s="28">
        <v>111</v>
      </c>
      <c r="D264" s="20" t="s">
        <v>17</v>
      </c>
      <c r="E264" s="21">
        <v>17031490</v>
      </c>
      <c r="F264" s="22">
        <v>17031490</v>
      </c>
      <c r="G264" s="22">
        <v>12115000</v>
      </c>
      <c r="H264" s="22">
        <v>643571</v>
      </c>
      <c r="I264" s="23"/>
      <c r="J264" s="21">
        <v>402190</v>
      </c>
      <c r="K264" s="22">
        <v>390000</v>
      </c>
      <c r="L264" s="22">
        <v>12190</v>
      </c>
      <c r="M264" s="24"/>
      <c r="N264" s="24"/>
      <c r="O264" s="22">
        <v>390000</v>
      </c>
      <c r="P264" s="25">
        <v>17433680</v>
      </c>
    </row>
    <row r="265" spans="1:16" s="5" customFormat="1" ht="21.75" customHeight="1">
      <c r="A265" s="39">
        <v>4310180</v>
      </c>
      <c r="B265" s="27">
        <v>180</v>
      </c>
      <c r="C265" s="28">
        <v>133</v>
      </c>
      <c r="D265" s="20" t="s">
        <v>18</v>
      </c>
      <c r="E265" s="21">
        <v>28610</v>
      </c>
      <c r="F265" s="22">
        <v>28610</v>
      </c>
      <c r="G265" s="24"/>
      <c r="H265" s="24"/>
      <c r="I265" s="23"/>
      <c r="J265" s="29"/>
      <c r="K265" s="24"/>
      <c r="L265" s="24"/>
      <c r="M265" s="24"/>
      <c r="N265" s="24"/>
      <c r="O265" s="24"/>
      <c r="P265" s="25">
        <v>28610</v>
      </c>
    </row>
    <row r="266" spans="1:16" s="5" customFormat="1" ht="32.25" customHeight="1">
      <c r="A266" s="39">
        <v>4313112</v>
      </c>
      <c r="B266" s="30">
        <v>3112</v>
      </c>
      <c r="C266" s="31">
        <v>1040</v>
      </c>
      <c r="D266" s="20" t="s">
        <v>128</v>
      </c>
      <c r="E266" s="21">
        <v>18917</v>
      </c>
      <c r="F266" s="22">
        <v>18917</v>
      </c>
      <c r="G266" s="24"/>
      <c r="H266" s="24"/>
      <c r="I266" s="23"/>
      <c r="J266" s="29"/>
      <c r="K266" s="24"/>
      <c r="L266" s="24"/>
      <c r="M266" s="24"/>
      <c r="N266" s="24"/>
      <c r="O266" s="24"/>
      <c r="P266" s="25">
        <v>18917</v>
      </c>
    </row>
    <row r="267" spans="1:16" s="5" customFormat="1" ht="53.25" customHeight="1">
      <c r="A267" s="39">
        <v>4313122</v>
      </c>
      <c r="B267" s="30">
        <v>3122</v>
      </c>
      <c r="C267" s="31">
        <v>1040</v>
      </c>
      <c r="D267" s="20" t="s">
        <v>129</v>
      </c>
      <c r="E267" s="21">
        <v>39000</v>
      </c>
      <c r="F267" s="22">
        <v>39000</v>
      </c>
      <c r="G267" s="24"/>
      <c r="H267" s="24"/>
      <c r="I267" s="23"/>
      <c r="J267" s="29"/>
      <c r="K267" s="24"/>
      <c r="L267" s="24"/>
      <c r="M267" s="24"/>
      <c r="N267" s="24"/>
      <c r="O267" s="24"/>
      <c r="P267" s="25">
        <v>39000</v>
      </c>
    </row>
    <row r="268" spans="1:16" s="5" customFormat="1" ht="21.75" customHeight="1">
      <c r="A268" s="39">
        <v>4313123</v>
      </c>
      <c r="B268" s="30">
        <v>3123</v>
      </c>
      <c r="C268" s="31">
        <v>1040</v>
      </c>
      <c r="D268" s="20" t="s">
        <v>71</v>
      </c>
      <c r="E268" s="21">
        <v>42000</v>
      </c>
      <c r="F268" s="22">
        <v>42000</v>
      </c>
      <c r="G268" s="24"/>
      <c r="H268" s="24"/>
      <c r="I268" s="23"/>
      <c r="J268" s="29"/>
      <c r="K268" s="24"/>
      <c r="L268" s="24"/>
      <c r="M268" s="24"/>
      <c r="N268" s="24"/>
      <c r="O268" s="24"/>
      <c r="P268" s="25">
        <v>42000</v>
      </c>
    </row>
    <row r="269" spans="1:16" s="5" customFormat="1" ht="21.75" customHeight="1">
      <c r="A269" s="39">
        <v>4313133</v>
      </c>
      <c r="B269" s="30">
        <v>3133</v>
      </c>
      <c r="C269" s="31">
        <v>1040</v>
      </c>
      <c r="D269" s="20" t="s">
        <v>21</v>
      </c>
      <c r="E269" s="21">
        <v>106000</v>
      </c>
      <c r="F269" s="22">
        <v>106000</v>
      </c>
      <c r="G269" s="24"/>
      <c r="H269" s="24"/>
      <c r="I269" s="23"/>
      <c r="J269" s="29"/>
      <c r="K269" s="24"/>
      <c r="L269" s="24"/>
      <c r="M269" s="24"/>
      <c r="N269" s="24"/>
      <c r="O269" s="24"/>
      <c r="P269" s="25">
        <v>106000</v>
      </c>
    </row>
    <row r="270" spans="1:16" s="5" customFormat="1" ht="21.75" customHeight="1">
      <c r="A270" s="39">
        <v>4313210</v>
      </c>
      <c r="B270" s="30">
        <v>3210</v>
      </c>
      <c r="C270" s="31">
        <v>1050</v>
      </c>
      <c r="D270" s="20" t="s">
        <v>78</v>
      </c>
      <c r="E270" s="21">
        <v>189609</v>
      </c>
      <c r="F270" s="22">
        <v>189609</v>
      </c>
      <c r="G270" s="22">
        <v>155417</v>
      </c>
      <c r="H270" s="24"/>
      <c r="I270" s="23"/>
      <c r="J270" s="29"/>
      <c r="K270" s="24"/>
      <c r="L270" s="24"/>
      <c r="M270" s="24"/>
      <c r="N270" s="24"/>
      <c r="O270" s="24"/>
      <c r="P270" s="25">
        <v>189609</v>
      </c>
    </row>
    <row r="271" spans="1:16" s="5" customFormat="1" ht="32.25" customHeight="1">
      <c r="A271" s="39">
        <v>4313242</v>
      </c>
      <c r="B271" s="30">
        <v>3242</v>
      </c>
      <c r="C271" s="31">
        <v>1090</v>
      </c>
      <c r="D271" s="20" t="s">
        <v>23</v>
      </c>
      <c r="E271" s="21">
        <v>115200</v>
      </c>
      <c r="F271" s="22">
        <v>115200</v>
      </c>
      <c r="G271" s="24"/>
      <c r="H271" s="24"/>
      <c r="I271" s="23"/>
      <c r="J271" s="29"/>
      <c r="K271" s="24"/>
      <c r="L271" s="24"/>
      <c r="M271" s="24"/>
      <c r="N271" s="24"/>
      <c r="O271" s="24"/>
      <c r="P271" s="25">
        <v>115200</v>
      </c>
    </row>
    <row r="272" spans="1:16" s="5" customFormat="1" ht="21.75" customHeight="1">
      <c r="A272" s="39">
        <v>4314082</v>
      </c>
      <c r="B272" s="30">
        <v>4082</v>
      </c>
      <c r="C272" s="28">
        <v>829</v>
      </c>
      <c r="D272" s="20" t="s">
        <v>24</v>
      </c>
      <c r="E272" s="21">
        <v>169172</v>
      </c>
      <c r="F272" s="22">
        <v>169172</v>
      </c>
      <c r="G272" s="24"/>
      <c r="H272" s="24"/>
      <c r="I272" s="23"/>
      <c r="J272" s="29"/>
      <c r="K272" s="24"/>
      <c r="L272" s="24"/>
      <c r="M272" s="24"/>
      <c r="N272" s="24"/>
      <c r="O272" s="24"/>
      <c r="P272" s="25">
        <v>169172</v>
      </c>
    </row>
    <row r="273" spans="1:16" s="5" customFormat="1" ht="32.25" customHeight="1">
      <c r="A273" s="39">
        <v>4316011</v>
      </c>
      <c r="B273" s="30">
        <v>6011</v>
      </c>
      <c r="C273" s="28">
        <v>610</v>
      </c>
      <c r="D273" s="20" t="s">
        <v>95</v>
      </c>
      <c r="E273" s="21">
        <v>8807485</v>
      </c>
      <c r="F273" s="22">
        <v>8807485</v>
      </c>
      <c r="G273" s="24"/>
      <c r="H273" s="24"/>
      <c r="I273" s="23"/>
      <c r="J273" s="21">
        <v>11269495</v>
      </c>
      <c r="K273" s="22">
        <v>11269495</v>
      </c>
      <c r="L273" s="24"/>
      <c r="M273" s="24"/>
      <c r="N273" s="24"/>
      <c r="O273" s="22">
        <v>11269495</v>
      </c>
      <c r="P273" s="25">
        <v>20076980</v>
      </c>
    </row>
    <row r="274" spans="1:16" s="5" customFormat="1" ht="32.25" customHeight="1">
      <c r="A274" s="39">
        <v>4316014</v>
      </c>
      <c r="B274" s="30">
        <v>6014</v>
      </c>
      <c r="C274" s="28">
        <v>620</v>
      </c>
      <c r="D274" s="20" t="s">
        <v>130</v>
      </c>
      <c r="E274" s="21">
        <v>6549000</v>
      </c>
      <c r="F274" s="22">
        <v>6549000</v>
      </c>
      <c r="G274" s="24"/>
      <c r="H274" s="24"/>
      <c r="I274" s="23"/>
      <c r="J274" s="29"/>
      <c r="K274" s="24"/>
      <c r="L274" s="24"/>
      <c r="M274" s="24"/>
      <c r="N274" s="24"/>
      <c r="O274" s="24"/>
      <c r="P274" s="25">
        <v>6549000</v>
      </c>
    </row>
    <row r="275" spans="1:16" s="5" customFormat="1" ht="84.75" customHeight="1">
      <c r="A275" s="39">
        <v>4316020</v>
      </c>
      <c r="B275" s="30">
        <v>6020</v>
      </c>
      <c r="C275" s="28">
        <v>620</v>
      </c>
      <c r="D275" s="20" t="s">
        <v>98</v>
      </c>
      <c r="E275" s="21">
        <v>649000</v>
      </c>
      <c r="F275" s="22">
        <v>649000</v>
      </c>
      <c r="G275" s="24"/>
      <c r="H275" s="24"/>
      <c r="I275" s="23"/>
      <c r="J275" s="21">
        <v>80000</v>
      </c>
      <c r="K275" s="22">
        <v>80000</v>
      </c>
      <c r="L275" s="24"/>
      <c r="M275" s="24"/>
      <c r="N275" s="24"/>
      <c r="O275" s="22">
        <v>80000</v>
      </c>
      <c r="P275" s="25">
        <v>729000</v>
      </c>
    </row>
    <row r="276" spans="1:16" s="5" customFormat="1" ht="21.75" customHeight="1">
      <c r="A276" s="39">
        <v>4316030</v>
      </c>
      <c r="B276" s="30">
        <v>6030</v>
      </c>
      <c r="C276" s="28">
        <v>620</v>
      </c>
      <c r="D276" s="20" t="s">
        <v>99</v>
      </c>
      <c r="E276" s="21">
        <v>33496350</v>
      </c>
      <c r="F276" s="22">
        <v>33496350</v>
      </c>
      <c r="G276" s="24"/>
      <c r="H276" s="24"/>
      <c r="I276" s="23"/>
      <c r="J276" s="21">
        <v>2974257</v>
      </c>
      <c r="K276" s="22">
        <v>2974257</v>
      </c>
      <c r="L276" s="24"/>
      <c r="M276" s="24"/>
      <c r="N276" s="24"/>
      <c r="O276" s="22">
        <v>2974257</v>
      </c>
      <c r="P276" s="25">
        <v>36470607</v>
      </c>
    </row>
    <row r="277" spans="1:16" s="5" customFormat="1" ht="32.25" customHeight="1">
      <c r="A277" s="39">
        <v>4316090</v>
      </c>
      <c r="B277" s="30">
        <v>6090</v>
      </c>
      <c r="C277" s="28">
        <v>640</v>
      </c>
      <c r="D277" s="20" t="s">
        <v>100</v>
      </c>
      <c r="E277" s="21">
        <v>25000</v>
      </c>
      <c r="F277" s="22">
        <v>25000</v>
      </c>
      <c r="G277" s="24"/>
      <c r="H277" s="24"/>
      <c r="I277" s="23"/>
      <c r="J277" s="29"/>
      <c r="K277" s="24"/>
      <c r="L277" s="24"/>
      <c r="M277" s="24"/>
      <c r="N277" s="24"/>
      <c r="O277" s="24"/>
      <c r="P277" s="25">
        <v>25000</v>
      </c>
    </row>
    <row r="278" spans="1:16" s="5" customFormat="1" ht="63.75" customHeight="1">
      <c r="A278" s="39">
        <v>4317363</v>
      </c>
      <c r="B278" s="30">
        <v>7363</v>
      </c>
      <c r="C278" s="28">
        <v>490</v>
      </c>
      <c r="D278" s="20" t="s">
        <v>50</v>
      </c>
      <c r="E278" s="29"/>
      <c r="F278" s="24"/>
      <c r="G278" s="24"/>
      <c r="H278" s="24"/>
      <c r="I278" s="23"/>
      <c r="J278" s="21">
        <v>500000</v>
      </c>
      <c r="K278" s="22">
        <v>500000</v>
      </c>
      <c r="L278" s="24"/>
      <c r="M278" s="24"/>
      <c r="N278" s="24"/>
      <c r="O278" s="22">
        <v>500000</v>
      </c>
      <c r="P278" s="25">
        <v>500000</v>
      </c>
    </row>
    <row r="279" spans="1:16" s="5" customFormat="1" ht="53.25" customHeight="1">
      <c r="A279" s="39">
        <v>4317461</v>
      </c>
      <c r="B279" s="30">
        <v>7461</v>
      </c>
      <c r="C279" s="28">
        <v>456</v>
      </c>
      <c r="D279" s="20" t="s">
        <v>103</v>
      </c>
      <c r="E279" s="21">
        <v>1199000</v>
      </c>
      <c r="F279" s="22">
        <v>1199000</v>
      </c>
      <c r="G279" s="24"/>
      <c r="H279" s="24"/>
      <c r="I279" s="23"/>
      <c r="J279" s="21">
        <v>9445280</v>
      </c>
      <c r="K279" s="22">
        <v>9445280</v>
      </c>
      <c r="L279" s="24"/>
      <c r="M279" s="24"/>
      <c r="N279" s="24"/>
      <c r="O279" s="22">
        <v>9445280</v>
      </c>
      <c r="P279" s="25">
        <v>10644280</v>
      </c>
    </row>
    <row r="280" spans="1:16" s="5" customFormat="1" ht="42.75" customHeight="1">
      <c r="A280" s="39">
        <v>4318110</v>
      </c>
      <c r="B280" s="30">
        <v>8110</v>
      </c>
      <c r="C280" s="28">
        <v>320</v>
      </c>
      <c r="D280" s="20" t="s">
        <v>31</v>
      </c>
      <c r="E280" s="21">
        <v>137416</v>
      </c>
      <c r="F280" s="22">
        <v>137416</v>
      </c>
      <c r="G280" s="24"/>
      <c r="H280" s="24"/>
      <c r="I280" s="23"/>
      <c r="J280" s="29"/>
      <c r="K280" s="24"/>
      <c r="L280" s="24"/>
      <c r="M280" s="24"/>
      <c r="N280" s="24"/>
      <c r="O280" s="24"/>
      <c r="P280" s="25">
        <v>137416</v>
      </c>
    </row>
    <row r="281" spans="1:16" s="5" customFormat="1" ht="32.25" customHeight="1">
      <c r="A281" s="39">
        <v>4318220</v>
      </c>
      <c r="B281" s="30">
        <v>8220</v>
      </c>
      <c r="C281" s="28">
        <v>380</v>
      </c>
      <c r="D281" s="20" t="s">
        <v>32</v>
      </c>
      <c r="E281" s="21">
        <v>137000</v>
      </c>
      <c r="F281" s="22">
        <v>137000</v>
      </c>
      <c r="G281" s="24"/>
      <c r="H281" s="24"/>
      <c r="I281" s="23"/>
      <c r="J281" s="29"/>
      <c r="K281" s="24"/>
      <c r="L281" s="24"/>
      <c r="M281" s="24"/>
      <c r="N281" s="24"/>
      <c r="O281" s="24"/>
      <c r="P281" s="25">
        <v>137000</v>
      </c>
    </row>
    <row r="282" spans="1:16" s="5" customFormat="1" ht="21.75" customHeight="1">
      <c r="A282" s="39">
        <v>4318230</v>
      </c>
      <c r="B282" s="30">
        <v>8230</v>
      </c>
      <c r="C282" s="28">
        <v>380</v>
      </c>
      <c r="D282" s="20" t="s">
        <v>132</v>
      </c>
      <c r="E282" s="21">
        <v>915046</v>
      </c>
      <c r="F282" s="22">
        <v>915046</v>
      </c>
      <c r="G282" s="24"/>
      <c r="H282" s="22">
        <v>65218</v>
      </c>
      <c r="I282" s="23"/>
      <c r="J282" s="29"/>
      <c r="K282" s="24"/>
      <c r="L282" s="24"/>
      <c r="M282" s="24"/>
      <c r="N282" s="24"/>
      <c r="O282" s="24"/>
      <c r="P282" s="25">
        <v>915046</v>
      </c>
    </row>
    <row r="283" spans="1:16" s="5" customFormat="1" ht="11.25" customHeight="1">
      <c r="A283" s="42" t="s">
        <v>136</v>
      </c>
      <c r="B283" s="42" t="s">
        <v>136</v>
      </c>
      <c r="C283" s="42" t="s">
        <v>136</v>
      </c>
      <c r="D283" s="43" t="s">
        <v>137</v>
      </c>
      <c r="E283" s="68">
        <f>3233680289.73+600000</f>
        <v>3234280289.73</v>
      </c>
      <c r="F283" s="44">
        <f>3228234353.73+600000</f>
        <v>3228834353.73</v>
      </c>
      <c r="G283" s="44">
        <v>1467472335</v>
      </c>
      <c r="H283" s="44">
        <v>154048760</v>
      </c>
      <c r="I283" s="45">
        <v>439562</v>
      </c>
      <c r="J283" s="68">
        <f>892357191.63-600000</f>
        <v>891757191.63</v>
      </c>
      <c r="K283" s="44">
        <f>828447244.63-600000</f>
        <v>827847244.63</v>
      </c>
      <c r="L283" s="44">
        <v>60834790</v>
      </c>
      <c r="M283" s="44">
        <v>15287473</v>
      </c>
      <c r="N283" s="44">
        <v>1288311</v>
      </c>
      <c r="O283" s="44">
        <f>831522401.63-600000</f>
        <v>830922401.63</v>
      </c>
      <c r="P283" s="46">
        <v>4126037481.3600001</v>
      </c>
    </row>
    <row r="284" spans="1:16" s="5" customFormat="1" ht="11.25" customHeight="1"/>
    <row r="285" spans="1:16" s="5" customFormat="1" ht="11.25" customHeight="1"/>
    <row r="286" spans="1:16" s="5" customFormat="1" ht="11.25" customHeight="1"/>
    <row r="287" spans="1:16" s="5" customFormat="1" ht="11.25" customHeight="1"/>
    <row r="288" spans="1:16" s="5" customFormat="1" ht="11.25" customHeight="1"/>
    <row r="289" s="5" customFormat="1" ht="11.25" customHeight="1"/>
    <row r="290" s="5" customFormat="1" ht="11.25" customHeight="1"/>
  </sheetData>
  <mergeCells count="19">
    <mergeCell ref="B6:P6"/>
    <mergeCell ref="C7:D7"/>
    <mergeCell ref="C8:D8"/>
    <mergeCell ref="O11:O12"/>
    <mergeCell ref="J10:O10"/>
    <mergeCell ref="P10:P12"/>
    <mergeCell ref="E11:E12"/>
    <mergeCell ref="F11:F12"/>
    <mergeCell ref="G11:H11"/>
    <mergeCell ref="I11:I12"/>
    <mergeCell ref="J11:J12"/>
    <mergeCell ref="K11:K12"/>
    <mergeCell ref="L11:L12"/>
    <mergeCell ref="M11:N11"/>
    <mergeCell ref="A10:A12"/>
    <mergeCell ref="B10:B12"/>
    <mergeCell ref="C10:C12"/>
    <mergeCell ref="D10:D12"/>
    <mergeCell ref="E10:I10"/>
  </mergeCells>
  <pageMargins left="0.39370078740157483" right="0.39370078740157483" top="0.39370078740157483" bottom="0.39370078740157483" header="0.39370078740157483" footer="0.39370078740157483"/>
  <pageSetup paperSize="9" scale="80" fitToHeight="0" pageOrder="overThenDown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User416a</cp:lastModifiedBy>
  <cp:revision>1</cp:revision>
  <cp:lastPrinted>2020-06-11T13:47:09Z</cp:lastPrinted>
  <dcterms:created xsi:type="dcterms:W3CDTF">2020-06-05T07:30:55Z</dcterms:created>
  <dcterms:modified xsi:type="dcterms:W3CDTF">2020-06-11T13:48:20Z</dcterms:modified>
</cp:coreProperties>
</file>