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6" yWindow="65524" windowWidth="12492" windowHeight="8580" activeTab="0"/>
  </bookViews>
  <sheets>
    <sheet name="9 кап вид" sheetId="1" r:id="rId1"/>
  </sheets>
  <definedNames>
    <definedName name="_xlfn.AGGREGATE" hidden="1">#NAME?</definedName>
    <definedName name="_xlnm.Print_Area" localSheetId="0">'9 кап вид'!$A$1:$K$340</definedName>
  </definedNames>
  <calcPr fullCalcOnLoad="1" refMode="R1C1"/>
</workbook>
</file>

<file path=xl/sharedStrings.xml><?xml version="1.0" encoding="utf-8"?>
<sst xmlns="http://schemas.openxmlformats.org/spreadsheetml/2006/main" count="617" uniqueCount="315">
  <si>
    <t>КПКВК</t>
  </si>
  <si>
    <t>Капітальний ремонт</t>
  </si>
  <si>
    <t>Всього:</t>
  </si>
  <si>
    <t>Найменування установи</t>
  </si>
  <si>
    <t>Придбання обладнання і предмети довгострокового користування</t>
  </si>
  <si>
    <t>Назва обладнання і предметів довгострокового користування</t>
  </si>
  <si>
    <t xml:space="preserve">Розподілено в межах доведеного граничного обсягу (по загальному фонду - для передачі до бюджету розвитку спеціального фонду) </t>
  </si>
  <si>
    <t>кількість одиниць</t>
  </si>
  <si>
    <t>вартість одиниці, грн.</t>
  </si>
  <si>
    <t>всього, тис.грн.</t>
  </si>
  <si>
    <t>Об"єкт капітального ремонту</t>
  </si>
  <si>
    <t>кількість одиниць, кв.м</t>
  </si>
  <si>
    <t>Дефібрилятор</t>
  </si>
  <si>
    <t>Разом по установі</t>
  </si>
  <si>
    <t>вартість одиниці, тис. грн.</t>
  </si>
  <si>
    <t>Кондиціонер</t>
  </si>
  <si>
    <t>Монітор пацієнта</t>
  </si>
  <si>
    <t>Рентгендіагностична арочна система</t>
  </si>
  <si>
    <t>Портативний ультразвуковий сканер</t>
  </si>
  <si>
    <t>Наркозна станція (типу Leon)</t>
  </si>
  <si>
    <t>Стіл загальнохірургічний багатофункціональний</t>
  </si>
  <si>
    <t>Обладнання для плазменої стерилізації оптичного та мікрохірургічного інструментарію "СТЕРАД"</t>
  </si>
  <si>
    <t>Лампа безтіньова операційна 6-рефлекторна</t>
  </si>
  <si>
    <t>Електрохірургічний коагулятор ELEKTROTOM62</t>
  </si>
  <si>
    <t>Електрокардіограф ЕК 12т-01-Р-Д</t>
  </si>
  <si>
    <t>Ехоенцефалоскоп для нейрохірургії</t>
  </si>
  <si>
    <t>Крісло гінекологічне СДМ-КС-РГ</t>
  </si>
  <si>
    <t>Ліжка лікарняні</t>
  </si>
  <si>
    <t>Капітальний ремонт головного входу головного корпусу міської лікарні швидкої медичної допомоги за адресою: вул.Корабелів,14 В, м.Миколаїв</t>
  </si>
  <si>
    <t>Капітальний ремонт  сходової клітини головного корпусу міської лікарні швидкої медичної допомоги за адресою: вул.Корабелів,14 В, м.Миколаїв</t>
  </si>
  <si>
    <t>Капітальний ремонт внутрішньо-квартальних проїздів міської лікарні швидкої медичної допомоги за адресою: вул.Корабелів,14 В,м.Миколаїв</t>
  </si>
  <si>
    <t>Капітальний ремонт даху господарського блоку міської лікарні швидкої медичної допомоги за адресою: вул.Корабелів,14 В,м.Миколаїв</t>
  </si>
  <si>
    <t>Капітальний ремонт даху поліклініки міської лікарні швидкої медичної допомоги за адресою: вул.Корабелів,14 В,м.Миколаїв</t>
  </si>
  <si>
    <t xml:space="preserve">ВСЬОГО ПО КПКВК </t>
  </si>
  <si>
    <t>ВСЬОГО ПО КТКВК</t>
  </si>
  <si>
    <t>ВСЬОГО ПО КЕКВ 3110</t>
  </si>
  <si>
    <t>ВСЬОГО ПО КЕКВ 3132</t>
  </si>
  <si>
    <t>Машина проявочна PROTEC ECOMAX для автоматизованої обробки плівок в рентгенівських лабораторіях</t>
  </si>
  <si>
    <t>Апарат ШВЛ  для дорослих в реанімаційне відділення лікарні</t>
  </si>
  <si>
    <t>Таблиця  9</t>
  </si>
  <si>
    <t>Апарат для штучної вентиляції легенів з інтелектуальними автоматичними режимами</t>
  </si>
  <si>
    <t>Шамрай І.В.</t>
  </si>
  <si>
    <t>Відеоендоскопічне обладнання</t>
  </si>
  <si>
    <t>Щільова лампа</t>
  </si>
  <si>
    <t>Капітальний ремонт приміщення під ангіографічне обладнання</t>
  </si>
  <si>
    <t>Капітальний ремонт м'якої покрівлі терапевтичного корпусу</t>
  </si>
  <si>
    <t>Комплекс діагностичний рентгенологічний на 3 робочі місця</t>
  </si>
  <si>
    <t>Наркозно-дихальний апаратдля дорослих</t>
  </si>
  <si>
    <t>Фіброгастроскоп</t>
  </si>
  <si>
    <t>Літотриптор в комплекті</t>
  </si>
  <si>
    <t>Колоноскоп операційний</t>
  </si>
  <si>
    <t>Ректоскоп операційний</t>
  </si>
  <si>
    <t>Стіл операційний універсальний</t>
  </si>
  <si>
    <t>Освітлювач операційний багаторефлекторний</t>
  </si>
  <si>
    <t>Цистоскоп операційний</t>
  </si>
  <si>
    <t>Сухожарова шафа</t>
  </si>
  <si>
    <t>Монітор пацієнта реанімаційний</t>
  </si>
  <si>
    <t>Ультразвуковий сканер стаціонарний</t>
  </si>
  <si>
    <t>Апарат для проведення анестезії</t>
  </si>
  <si>
    <t xml:space="preserve">Комп'ютерне обладнання  </t>
  </si>
  <si>
    <t>Рентгензахисний одяг</t>
  </si>
  <si>
    <t>Утеплення поліклінічного відділення</t>
  </si>
  <si>
    <t>Капітальний ремонт фасаду, утеплення будівлі, в осях Л-Ж</t>
  </si>
  <si>
    <t>Капітальний ремонт  (гаражі)</t>
  </si>
  <si>
    <t>Капітальний ремонт центрального входу лікарняного корпусу</t>
  </si>
  <si>
    <t>Капітальний ремонт системи опалення</t>
  </si>
  <si>
    <t>Капітальний ремонт від неврології</t>
  </si>
  <si>
    <t>Відеобронхоскоп</t>
  </si>
  <si>
    <t>Електрокардіограф</t>
  </si>
  <si>
    <t>Коагулометр 4-х канальний</t>
  </si>
  <si>
    <t>Автоматична піпетка змінного об'єму 10-100 мкл</t>
  </si>
  <si>
    <t>Медична лупа Carl Zeiss EyeMag Pro</t>
  </si>
  <si>
    <t>Освітлювая Carl Zeiss EyeMag Light II</t>
  </si>
  <si>
    <t>Набір силового інструменту Stryker System 5 (!!!)</t>
  </si>
  <si>
    <t>Крісло-стілець для грн. ат мікроскопами SADDLE 2D зі спинкою, підлокітниками</t>
  </si>
  <si>
    <t>(!!!)+В23 Vacuclav  Автоклав</t>
  </si>
  <si>
    <t>Зволожувач повітря для кисневих магістралей</t>
  </si>
  <si>
    <t>Шприцевий дозатор</t>
  </si>
  <si>
    <t>Функціональне ліжко</t>
  </si>
  <si>
    <t>Матрас для функціонального ліжка</t>
  </si>
  <si>
    <t>Стіл приліжковий для годування</t>
  </si>
  <si>
    <t>Штатив</t>
  </si>
  <si>
    <t>Тумба приліжкова медична</t>
  </si>
  <si>
    <t>Поручні для ходьби реабілітаційні</t>
  </si>
  <si>
    <t>Сходинки для ходьби реабілітаційні</t>
  </si>
  <si>
    <t>Цифровий мамограф</t>
  </si>
  <si>
    <t>Відеосистема ендоскопічна (включає в себе):відеокамеру цифрову ендоскопічну, (Full HD дозвіл екрана), джерело світла, (LED 100-150W), кабель оптоволоконний освітлювальний ендоскопічний</t>
  </si>
  <si>
    <t>Висококонтрастний медичний монітор ЖК (LED) 22а ( не менше 19 дюймів антиблікове покриття, стійкість до хімічних очисників)</t>
  </si>
  <si>
    <t>Оптичні трубки:                                                                    -риноскоп (сінускоп) 4 мм, 0град., 175 мм,                                                      -ріноскоп (сінускоп) 4 мм, 30 град.,175 мм,                                          -ріноскоп (сінускоп) 4 мм, 45 град.,175 мм,                                                -ріноскоп (сінускоп) 4 мм, 70 град., 175 мм</t>
  </si>
  <si>
    <t xml:space="preserve">Хірургічний налобний освітлювач:                                                (інтенсивність світла не менше 40000 lux, потужність 3 ватт)                        </t>
  </si>
  <si>
    <t>Відсмоктувач хірургічний (вакуумний аспіратор-помпа)                                                    Технічні характеристики:                                                    - максимальний вакуум не менше 80кПА                                    -продуктивність по волі не менше 8л/хв.,                                                    -продуктивність по повітрю не менше 32л/хв.</t>
  </si>
  <si>
    <t>ЛОР-крісло з електороприладом (регулювання висоти і спинки електромотором), Кро-1</t>
  </si>
  <si>
    <t>Хірургічний стіл для ЛОР-операцій</t>
  </si>
  <si>
    <t xml:space="preserve">бактеріальний фільтр одноразовий </t>
  </si>
  <si>
    <t>Дозатор шприцевий</t>
  </si>
  <si>
    <t>Бронхоскоп</t>
  </si>
  <si>
    <t>Апарат ультразвуковий діагностичний медичний з доплерівським каналом (датчик конвексний, лінійний, кардіологічний)</t>
  </si>
  <si>
    <t>Апарат для холтерівського моніторування АТ та ЕКГ</t>
  </si>
  <si>
    <t>Інфузійний насос з автомат. Розрахунком швидкості введення розчинів</t>
  </si>
  <si>
    <t>Шкаф сухоповітряний ГП-320</t>
  </si>
  <si>
    <t>Автомат. біохімічний аналізатор</t>
  </si>
  <si>
    <t xml:space="preserve">Лампа безтіньова </t>
  </si>
  <si>
    <t>Відеокамера для лапароскопу</t>
  </si>
  <si>
    <t>Рентгенапарат стаціонарний цифровий</t>
  </si>
  <si>
    <t>Набір для лапароскопічних операцій</t>
  </si>
  <si>
    <t>Ректороманоскоп</t>
  </si>
  <si>
    <t>Аналізатор доплерівський серцево-судинної діяльності матері і плоду малогабаритнийелектролітів крові</t>
  </si>
  <si>
    <t>Кювез</t>
  </si>
  <si>
    <t>Лампа фототерапії для немовлят</t>
  </si>
  <si>
    <t>КНП ММР "Міська лікарня №5"</t>
  </si>
  <si>
    <t>Реконструкція паталогоанатомічного відділення з прбудовою по пр. Богоявленський, 336</t>
  </si>
  <si>
    <t>Реконструкція будівлі рентгенкабінету під діагностичний центр з надбудовою другого поверху по пр. Богоявленський, 336</t>
  </si>
  <si>
    <t>КНП ММР "Міська лікарня №4"</t>
  </si>
  <si>
    <t>КНП ММР "Міська лікарня №1"</t>
  </si>
  <si>
    <t>КНП ММР "Міська лікарня №3"</t>
  </si>
  <si>
    <t>КНП ММР "Міська лікарня швидкої медичної допомоги"</t>
  </si>
  <si>
    <t>КНП ММР "Міська дитяча лікарня №2"</t>
  </si>
  <si>
    <t>Капітальний ремонт приміщень адміністративно-побутової будівлі КНП ММР "МДЛ №2" (автоклавна)</t>
  </si>
  <si>
    <t>Відсмоктувач медичний дитячий "Біомед" 7А-23В</t>
  </si>
  <si>
    <t>Пристрій неонатальний для фототерапії НО-АФ-LED</t>
  </si>
  <si>
    <t>Дефібрилятор портативний Nikon Kohden (Японія)</t>
  </si>
  <si>
    <t>Світильник безтеньовий L 734-II чотирьохрефлекторний пересувний</t>
  </si>
  <si>
    <t>Апарат для штучної вентиляції легенів портативний в комплекті</t>
  </si>
  <si>
    <t>Електрокардіограф портативний</t>
  </si>
  <si>
    <t>Ларингоскоп універсальний</t>
  </si>
  <si>
    <t>Холтеровський монітор артеріального тиску</t>
  </si>
  <si>
    <t>Холтеровський монітор електрокардіографії</t>
  </si>
  <si>
    <t>Відіостойка фірми "OLYMPUS" серія 170 з  дитячим фіброгастроскопом, з діаметром торцевої частини 7,9 мм</t>
  </si>
  <si>
    <t>Репроцесор CV-VI. Автоматична машина для миття та дезинфекції гнучких ендоскопів, тількидля нового ендоскопа</t>
  </si>
  <si>
    <t>Індикатор кіслотності шлунку "Імпеданс рНметр" (ІКШ-2)</t>
  </si>
  <si>
    <t>Візалізатор вен</t>
  </si>
  <si>
    <t>Ректоскоп з волокном, світловідводом, обладненням</t>
  </si>
  <si>
    <t>Апарат ШВЛ "Hamilton"  високого класу для дітей</t>
  </si>
  <si>
    <t>Апарат ШВЛ Puritan Bennett GI з інтелектуальними автоматичними режимами для дітей усіх вікових груп</t>
  </si>
  <si>
    <t>Монітор пацієнта + СО2</t>
  </si>
  <si>
    <t>Плазмоферез: апарат ГЕМОС-ПФ</t>
  </si>
  <si>
    <t>Апарат ультразвуковий переносний</t>
  </si>
  <si>
    <t>Апарат рентгенівський пересувний палатний цифровий</t>
  </si>
  <si>
    <t>Портативний кисневий концентратор М100 HEACO 5 літрів</t>
  </si>
  <si>
    <t xml:space="preserve">УЗД апарат PHILIPS EPIQ 7 </t>
  </si>
  <si>
    <t>УЗД апарат PHILIPS CX 50</t>
  </si>
  <si>
    <t>Електрокардіограф для малюків портативний монітор G3H (ЕКГ)</t>
  </si>
  <si>
    <t>Кардіограф багатоканальний Веne Hearf R-12 код 49103</t>
  </si>
  <si>
    <t>Електрокардіограф Мідас 6/12</t>
  </si>
  <si>
    <t>Реограф "Регіна" (4-х канальний)</t>
  </si>
  <si>
    <t>Спірограф Спірелаб III</t>
  </si>
  <si>
    <t>Рентгенапарат АGFA DR 400</t>
  </si>
  <si>
    <t>Педіатричний імобілізаційний пристрій для рентгенівських обстежень дітей раннього віку  Pigg-O-Stat</t>
  </si>
  <si>
    <t>Автоматичний біохімічний аналізтор ВS-400</t>
  </si>
  <si>
    <t>Центрифуга лабораторна СМ-6М (Латвія)</t>
  </si>
  <si>
    <t>Мікроскоп бінокулярний Leica DM750 LED/Olympus CX23 LED RF-S1</t>
  </si>
  <si>
    <t>Коагулометр автоматичний FSL 7000 (США)</t>
  </si>
  <si>
    <t>Мікроскоп бінокулярний XS-3320 Mikromed</t>
  </si>
  <si>
    <t>Автоматична система FE-5 для аналізу калу на виявлення кишкових паразитів</t>
  </si>
  <si>
    <t>Комплект обладнання для ІФА аналізу (мікропланшетний фотометр Multiscan FC, провивач Wellwash)</t>
  </si>
  <si>
    <t>Машина для дезинфекції та миття лабораторного посуду Miele/Smeg</t>
  </si>
  <si>
    <t>Апарат магніто-лазерної терапії МИТ-1 МЛТ</t>
  </si>
  <si>
    <t>ДМВ терапія "АМВТ-50"</t>
  </si>
  <si>
    <t>Апаратдля електростимуляції м'язів "Радіус-01 ФТ"</t>
  </si>
  <si>
    <t>Магнітотерапія "ДІМАР Д 2000"</t>
  </si>
  <si>
    <t>Електротерапія "Therapic 7200"</t>
  </si>
  <si>
    <t>Спелеотерапія:Галогенератор" IONNA"</t>
  </si>
  <si>
    <t>Електроміограф</t>
  </si>
  <si>
    <t>Велоенергометр</t>
  </si>
  <si>
    <t>Бронхоскоп жорсткий "Stors" або Фріделя</t>
  </si>
  <si>
    <t>Пікфлуометр</t>
  </si>
  <si>
    <t>Гастрофіброскоп відео</t>
  </si>
  <si>
    <t>Оптичний фібробронхоскоп  Олімпус діам. 5,0 см</t>
  </si>
  <si>
    <t>Апарат дослідження кислотності шлунку</t>
  </si>
  <si>
    <t>Діоптриметр</t>
  </si>
  <si>
    <t>Макулотестер</t>
  </si>
  <si>
    <t>Офтальмометр</t>
  </si>
  <si>
    <t xml:space="preserve">Офтальмоскоп налобний бінокулярний </t>
  </si>
  <si>
    <t>Периметр поля зору (периграф)</t>
  </si>
  <si>
    <t>Прилад для вимірювання внутрішньоочного тиску</t>
  </si>
  <si>
    <t>Проектор знаків</t>
  </si>
  <si>
    <t>Рефрактометр авто</t>
  </si>
  <si>
    <t>Сіноптофор (для діагностики і лікування косоокості)</t>
  </si>
  <si>
    <t>електроенцефалограф</t>
  </si>
  <si>
    <t>Апарат для ультразвукової очистки інструментів</t>
  </si>
  <si>
    <t>Апарат лазерний для резекції і коагуляції</t>
  </si>
  <si>
    <t>Лампа безтіньова пересувна з регулюванням по висоті</t>
  </si>
  <si>
    <t>Стіл операційний</t>
  </si>
  <si>
    <t>Шафа сухожарова</t>
  </si>
  <si>
    <t>Маятникова пилка для зняття гіпсу "ELEKTRONIK POVER"</t>
  </si>
  <si>
    <t>КНП ММР "Пологовий будинок №1"</t>
  </si>
  <si>
    <t>Апарат УЗД експертного класу</t>
  </si>
  <si>
    <t xml:space="preserve">Апарат для кріохірургії гінекологічний </t>
  </si>
  <si>
    <t>Колькоскоп з фотоприставкою</t>
  </si>
  <si>
    <t>Аспіратор (насосвідсмоктувач) хірургічний</t>
  </si>
  <si>
    <t>Ларингоскоп з набором клинків</t>
  </si>
  <si>
    <t>Насос інфузійний (інфузомат)</t>
  </si>
  <si>
    <t>Електрокардіограф багатоканальний</t>
  </si>
  <si>
    <t>Апарат ШВЛ</t>
  </si>
  <si>
    <t>Ліжко функціональне для прийняття пологів</t>
  </si>
  <si>
    <t>Фетальний монітор</t>
  </si>
  <si>
    <t>Пульсоксиметр</t>
  </si>
  <si>
    <t>Лапароскоп зі стойкою (повний набір)</t>
  </si>
  <si>
    <t>Гістероскоп, гістеророзектоскоп (повний набір)</t>
  </si>
  <si>
    <t>Білірубінометр транскутаний</t>
  </si>
  <si>
    <t>Обігрівач опромінюючий для новонароджених "Променеве тепло"</t>
  </si>
  <si>
    <t>Система для кисневої терапії зі зволоженням, підігрівом та регуляцією концентрації кисню</t>
  </si>
  <si>
    <t>Стерилізатор паровий (ГК-10)</t>
  </si>
  <si>
    <t>Аквадистилятор</t>
  </si>
  <si>
    <t>Автоаналізатор гематологічний</t>
  </si>
  <si>
    <t>Машинки пральні</t>
  </si>
  <si>
    <t>КНП ММР "Пологовий будинок №2"</t>
  </si>
  <si>
    <t>Бактерицидний опромінювач рециркулятор "Дезар"</t>
  </si>
  <si>
    <t>Стерилізатор повітряний (ГП-80)</t>
  </si>
  <si>
    <t>Ультрафіолетова камера</t>
  </si>
  <si>
    <t>Колькоскоп з відеоприставкою</t>
  </si>
  <si>
    <t xml:space="preserve">Портативний УЗД апарат </t>
  </si>
  <si>
    <t xml:space="preserve">Інфузійний насос </t>
  </si>
  <si>
    <t xml:space="preserve">Гістероскоп біполярний </t>
  </si>
  <si>
    <t xml:space="preserve">Відеокамера ендоскопічна. Едоскопічний та хірургічний монітор </t>
  </si>
  <si>
    <t>Промислова пральна машина на 25 кг білизни</t>
  </si>
  <si>
    <t>Капітальний ремонт господарського блоку під кабінети бухгалтерії, ЦЗ, ОП</t>
  </si>
  <si>
    <t>Утеплення фасаду лікарняного корпусу та цоколю</t>
  </si>
  <si>
    <t>Встановлення охоронної сигналізації з відеоспостереженням</t>
  </si>
  <si>
    <t>50, 26, 16</t>
  </si>
  <si>
    <t xml:space="preserve">Заміна системи опалення ЖК№2, водопостачання та водовідведення </t>
  </si>
  <si>
    <t>Капітальний ремонт операційного блоку з встановленням системи вентиляції</t>
  </si>
  <si>
    <t>1од.</t>
  </si>
  <si>
    <t>Облаштування санітарних приміщень для людей з обмеженими можливостями з дотриманням всіх вимог ДБН</t>
  </si>
  <si>
    <t>5 од.</t>
  </si>
  <si>
    <t>Облаштування окремої палати для людей з обмеженими можливистями  з дотриманням всіх вимог ДБН</t>
  </si>
  <si>
    <t>1 од.</t>
  </si>
  <si>
    <t>Заміна асфальтового покриття прилеглої території ПБ№2, вул.Будівельників, 8</t>
  </si>
  <si>
    <t>КНП ММР "Пологовий будинок №3"</t>
  </si>
  <si>
    <t>Капітальний ремонт покрівель акушерського корпусу жіночої консультації</t>
  </si>
  <si>
    <t>CPAP - система  для неінвазивної терапії новонароджених</t>
  </si>
  <si>
    <t>Лапароскоп</t>
  </si>
  <si>
    <t>Портативний УЗД</t>
  </si>
  <si>
    <t>УЗД апарат експерт класу для перинатальної діагностики вагітних</t>
  </si>
  <si>
    <t>Пересувний флюограф (вантажний Автомобіль) "ТАТА"-LPT</t>
  </si>
  <si>
    <t>Гематологічний аналізатор Micri CC-18 HTI</t>
  </si>
  <si>
    <t>Персональний комп'ютер</t>
  </si>
  <si>
    <t>УЗД - апарат</t>
  </si>
  <si>
    <t>Касети 30х40 рентгенологічні</t>
  </si>
  <si>
    <t>КНП ММР "Міський протитуберкульозний диспансер"</t>
  </si>
  <si>
    <t>Мікроскоп бінокулярний</t>
  </si>
  <si>
    <t>Капітальний ремонт системи опалення водопроводу та каналізації. Виготовлення проектної документації</t>
  </si>
  <si>
    <t>Капітальний ремонт та утеплення стін фасаду спорудиї. Виготовлення проектної документації.</t>
  </si>
  <si>
    <t>Капітальний ремонт дорожнього асфальтового покриття прибудинкової території диспансеру.</t>
  </si>
  <si>
    <t>КНП ММР "ЦПМСД №1"</t>
  </si>
  <si>
    <t>КНП ММР "ЦПМСД №2"</t>
  </si>
  <si>
    <t>КНП ММР "ЦПМСД №3"</t>
  </si>
  <si>
    <t>КНП ММР "ЦПМСД №4"</t>
  </si>
  <si>
    <t>КНП ММР "ЦПМСД №7"</t>
  </si>
  <si>
    <t>КУ ММР "Міський інформаційно-аналітичний центр медичної статистики"</t>
  </si>
  <si>
    <t>Придбання сервера-шлюза</t>
  </si>
  <si>
    <t>Капітальний ремонт сімейної амбулаторії КНП МЕР "ЦПМСД №1" за адресою:пр.Богоявленський,6</t>
  </si>
  <si>
    <t>Проектні роботи та експертиза проекту за об'єктом: "Реконструкція сімейної амбулаторії КНП МЕР "ЦПМСД №1" за адресою:вул. Знаменська, 35"</t>
  </si>
  <si>
    <t>Капітальний ремонт м'якої покрівлі на прибудові до амбулаторії №7, вул. Космонавтів,144</t>
  </si>
  <si>
    <t>350 кв.м</t>
  </si>
  <si>
    <t>Створення протипожежної водопровідної системи, вул. Космонавтів, 126</t>
  </si>
  <si>
    <t>Створення пожежної сигналізації, вул. Космонавтів, 126</t>
  </si>
  <si>
    <t>Створення пожежної сигналізації сімейної амбулаторії  №3, вул. 3 лінія, 17</t>
  </si>
  <si>
    <t>Створення пожежної сигналізації сімейної амбулаторії  №7, вул. Космонавтів,144</t>
  </si>
  <si>
    <t>Капітальний ремонт асфальтового покриття на господарському дворі ЦПМСД №2, вул.Космонавтів, 126</t>
  </si>
  <si>
    <t>Капітальний ремонт віконних блоків з заміною на металопластикові ЦПМСД №2, вул.Космонавтів, 126</t>
  </si>
  <si>
    <t>Капітальний ремонт пожежної сигналізації сімейної амбулаторії №8, вул.Казарського,1/5</t>
  </si>
  <si>
    <t>Капітальний ремонт електрощитової з перенесенням з підвалу на 1 поверх ЦПМСД №2, вул. Космонавтів, 126</t>
  </si>
  <si>
    <t>850 кв.м</t>
  </si>
  <si>
    <t>200 кв.м</t>
  </si>
  <si>
    <t>Реконструкція існуючої будівлі ЦПМСД №3 під квартири для медичних працівників за адресою: вул. Шосейна, 119</t>
  </si>
  <si>
    <t>908,2кв.м</t>
  </si>
  <si>
    <t>Нове будівництво сімейної амбулаторії №5 ЦПМСД №4 за адресою: мікрорайон Матвіївка, вул. Лісова, біля будинку №5</t>
  </si>
  <si>
    <t>Капітальний ремонт фасаду та покрівлі сімейної амбулаторії №3 ЦПМСД №4, вул.Архитектора Старова, 4А</t>
  </si>
  <si>
    <t>КНП ММР "ЦПМСД №5"</t>
  </si>
  <si>
    <t>Реконструкція приміщення під розміщення сімейної амбулаторії №3 ЦПМСД №5 за адресою: вул. Чкалова, 78</t>
  </si>
  <si>
    <t>1522,3 кв.м</t>
  </si>
  <si>
    <t>КНП ММР "ЦПМСД №6"</t>
  </si>
  <si>
    <t>Капітальний ремонт ганку будівлі сімейної амбулаторії ЦПМСД №6 по вул. Шосейна, 58</t>
  </si>
  <si>
    <t>Капітальний ремонт сімейної амбулаторії №3 ЦПМСД № 7,пр. Корабелів, 12</t>
  </si>
  <si>
    <t>511,9 кв.м</t>
  </si>
  <si>
    <t>Капітальний ремонт сімейної амбулаторії №4 ЦПМСД № 7,пр. Корабелів, 12</t>
  </si>
  <si>
    <t>320,9 кв.м</t>
  </si>
  <si>
    <t>2 од.</t>
  </si>
  <si>
    <t xml:space="preserve">Комп'ютерне обладнання разом із спеціалізованим програмним забезпеченням та орг. техніка </t>
  </si>
  <si>
    <t xml:space="preserve">Придбання медичного обладнання для реабілітаційного центру </t>
  </si>
  <si>
    <t xml:space="preserve">Крісло-трансформер для жінок з обмеженими можливостями </t>
  </si>
  <si>
    <t>Капітальний ремонт автоматичної пожежної сигналізціїї в пологовому будинку №2 за адресою: м.Миколаїв, вул. Будівельників,8</t>
  </si>
  <si>
    <t>Капітальний ремонт автоматичної пожежної сигналізціїї в пологовому будинку №3 за адресою: м.Миколаїв, вул.Київська,3</t>
  </si>
  <si>
    <t>тис.грн.</t>
  </si>
  <si>
    <t>Гістероскоп</t>
  </si>
  <si>
    <t>Енцефалограф</t>
  </si>
  <si>
    <t>Елекроенцефалограф</t>
  </si>
  <si>
    <t>Відеоколоноскоп</t>
  </si>
  <si>
    <t>Артроскоп</t>
  </si>
  <si>
    <t>Аналізатор електролітів</t>
  </si>
  <si>
    <t>Електрохірургічний блок ПЗД-60</t>
  </si>
  <si>
    <t>Відеоцентр</t>
  </si>
  <si>
    <t>Гастроінтенстінальний відеоденоскоп</t>
  </si>
  <si>
    <t>Капітальний ремонт ліфту в хірургічному корпусі із заміною ліфта міської лікарні №5</t>
  </si>
  <si>
    <t xml:space="preserve">Капітальний ремонт (заміна) 2-х ліфтів у головному корпусі міської лікарні швидкої медичної допомоги </t>
  </si>
  <si>
    <t>Капітальний ремонт з придбанням  вантажно-медичного ліфту з модернізацією ліфтової шахти у хірургічному корпусі КНП ММР "Міська лікарня №3"</t>
  </si>
  <si>
    <t>Капітальний ремонт приймального відділення головного корпусу КНП ММР "Міська лікарня швидкої медичної жопомоги"</t>
  </si>
  <si>
    <t>Капітальний ремонт системи пожежогасіння та пожежної сигналізації, проведення протипожежних заходів в КНП ММР "Міська лікарня №1"</t>
  </si>
  <si>
    <t>Капітальний ремонт системи пожежогасіння та пожежної сигналізації, проведення протипожежних заходів в КНП ММР "Міська лікарня №3"</t>
  </si>
  <si>
    <t>Таблиця 1</t>
  </si>
  <si>
    <t>Перелік об'єктів бюджету розвитку галузі "Охорона здоров'я"</t>
  </si>
  <si>
    <t>Капітальний ремонт системи пожежогасіння та пожежної сигналізації, проведення протипожежних заходів в КНП ММР "Міська лікарня швидкої медичної допомоги"</t>
  </si>
  <si>
    <t>Капітальний ремонт системи пожежогасіння та пожежної сигналізації, проведення протипожежних заходів в КНП ММР "Міська лікарня №4"</t>
  </si>
  <si>
    <t>Автоматизація робочих місць</t>
  </si>
  <si>
    <t>Капітальний ремонт козирка над входом в будівлю ЦПМСД №2, вул. Космонавтів, 126</t>
  </si>
  <si>
    <t>Капітальний ремонт патолоанатомічного відділення по пр. Богоявленський, 336 (оформленя проектно-кошторисної документації)</t>
  </si>
  <si>
    <t>Розробка проектно-кошторисної документації  та встановлення пожежної сигналізації у відділеннях лікарні по пр. Богоявленський, 336</t>
  </si>
  <si>
    <t>Монітор пацієнта+СО2 для реанімаційного відділення лікарні</t>
  </si>
  <si>
    <t>Кисневі генератори на 2 місця</t>
  </si>
  <si>
    <r>
      <t>Примітка:</t>
    </r>
    <r>
      <rPr>
        <sz val="16"/>
        <rFont val="Times New Roman"/>
        <family val="1"/>
      </rPr>
      <t xml:space="preserve"> можлива зміна вартості об'єктів протягом бюджетних періодів, що не потребує внесення змін до Програми  </t>
    </r>
  </si>
  <si>
    <t xml:space="preserve">пересувний УЗД апарат </t>
  </si>
  <si>
    <t>Апарат ШВЛ 2 одиниці</t>
  </si>
  <si>
    <t>Автоматизована портативна система виявлення нуклеїнових кислот iPonatic</t>
  </si>
  <si>
    <t>Пересувний ренгенапарат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</si>
</sst>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00"/>
    <numFmt numFmtId="183" formatCode="0.0000"/>
    <numFmt numFmtId="184" formatCode="0.0000000"/>
    <numFmt numFmtId="185" formatCode="#,##0.0000"/>
    <numFmt numFmtId="186" formatCode="_-* #,##0.000_р_._-;\-* #,##0.000_р_._-;_-* &quot;-&quot;???_р_._-;_-@_-"/>
    <numFmt numFmtId="187" formatCode="#,##0.00000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_-* #,##0.0_р_._-;\-* #,##0.0_р_._-;_-* &quot;-&quot;??_р_._-;_-@_-"/>
    <numFmt numFmtId="205" formatCode="#,##0.0"/>
    <numFmt numFmtId="206" formatCode="0.000000"/>
    <numFmt numFmtId="207" formatCode="0.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.000_ ;\-#,##0.000\ "/>
    <numFmt numFmtId="215" formatCode="&quot;Так&quot;;&quot;Так&quot;;&quot;Ні&quot;"/>
    <numFmt numFmtId="216" formatCode="&quot;True&quot;;&quot;True&quot;;&quot;False&quot;"/>
    <numFmt numFmtId="217" formatCode="&quot;Увімк&quot;;&quot;Увімк&quot;;&quot;Вимк&quot;"/>
    <numFmt numFmtId="218" formatCode="[$¥€-2]\ ###,000_);[Red]\([$€-2]\ ###,000\)"/>
  </numFmts>
  <fonts count="30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8" borderId="0" xfId="0" applyFont="1" applyFill="1" applyAlignment="1">
      <alignment/>
    </xf>
    <xf numFmtId="0" fontId="24" fillId="24" borderId="10" xfId="0" applyFont="1" applyFill="1" applyBorder="1" applyAlignment="1">
      <alignment horizontal="left" wrapText="1"/>
    </xf>
    <xf numFmtId="0" fontId="24" fillId="22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4" fillId="10" borderId="0" xfId="0" applyFont="1" applyFill="1" applyAlignment="1">
      <alignment/>
    </xf>
    <xf numFmtId="0" fontId="24" fillId="22" borderId="0" xfId="0" applyFont="1" applyFill="1" applyBorder="1" applyAlignment="1">
      <alignment horizontal="center"/>
    </xf>
    <xf numFmtId="181" fontId="24" fillId="25" borderId="0" xfId="0" applyNumberFormat="1" applyFont="1" applyFill="1" applyAlignment="1">
      <alignment/>
    </xf>
    <xf numFmtId="0" fontId="24" fillId="25" borderId="0" xfId="0" applyFont="1" applyFill="1" applyAlignment="1">
      <alignment/>
    </xf>
    <xf numFmtId="0" fontId="24" fillId="7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181" fontId="25" fillId="24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181" fontId="24" fillId="0" borderId="10" xfId="0" applyNumberFormat="1" applyFont="1" applyFill="1" applyBorder="1" applyAlignment="1">
      <alignment horizontal="left" wrapText="1"/>
    </xf>
    <xf numFmtId="181" fontId="25" fillId="24" borderId="10" xfId="0" applyNumberFormat="1" applyFont="1" applyFill="1" applyBorder="1" applyAlignment="1">
      <alignment horizontal="left" wrapText="1"/>
    </xf>
    <xf numFmtId="0" fontId="25" fillId="24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181" fontId="24" fillId="0" borderId="10" xfId="0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181" fontId="25" fillId="25" borderId="10" xfId="0" applyNumberFormat="1" applyFont="1" applyFill="1" applyBorder="1" applyAlignment="1">
      <alignment horizontal="left"/>
    </xf>
    <xf numFmtId="0" fontId="24" fillId="7" borderId="10" xfId="0" applyFont="1" applyFill="1" applyBorder="1" applyAlignment="1">
      <alignment horizontal="left"/>
    </xf>
    <xf numFmtId="0" fontId="25" fillId="7" borderId="10" xfId="0" applyFont="1" applyFill="1" applyBorder="1" applyAlignment="1">
      <alignment horizontal="left"/>
    </xf>
    <xf numFmtId="181" fontId="25" fillId="7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181" fontId="25" fillId="0" borderId="10" xfId="0" applyNumberFormat="1" applyFont="1" applyFill="1" applyBorder="1" applyAlignment="1">
      <alignment horizontal="left"/>
    </xf>
    <xf numFmtId="182" fontId="24" fillId="0" borderId="10" xfId="0" applyNumberFormat="1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justify" wrapText="1"/>
    </xf>
    <xf numFmtId="181" fontId="24" fillId="0" borderId="10" xfId="0" applyNumberFormat="1" applyFont="1" applyFill="1" applyBorder="1" applyAlignment="1">
      <alignment horizontal="left" vertical="justify" wrapText="1"/>
    </xf>
    <xf numFmtId="0" fontId="26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top"/>
    </xf>
    <xf numFmtId="181" fontId="24" fillId="0" borderId="10" xfId="0" applyNumberFormat="1" applyFont="1" applyFill="1" applyBorder="1" applyAlignment="1">
      <alignment horizontal="left" vertical="top"/>
    </xf>
    <xf numFmtId="181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top" wrapText="1"/>
    </xf>
    <xf numFmtId="181" fontId="26" fillId="0" borderId="10" xfId="0" applyNumberFormat="1" applyFont="1" applyFill="1" applyBorder="1" applyAlignment="1">
      <alignment horizontal="left" wrapText="1"/>
    </xf>
    <xf numFmtId="180" fontId="24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 wrapText="1"/>
    </xf>
    <xf numFmtId="2" fontId="25" fillId="24" borderId="10" xfId="0" applyNumberFormat="1" applyFont="1" applyFill="1" applyBorder="1" applyAlignment="1">
      <alignment horizontal="left"/>
    </xf>
    <xf numFmtId="0" fontId="24" fillId="0" borderId="0" xfId="0" applyFont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81" fontId="25" fillId="24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181" fontId="25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wrapText="1"/>
    </xf>
    <xf numFmtId="181" fontId="24" fillId="0" borderId="10" xfId="0" applyNumberFormat="1" applyFont="1" applyFill="1" applyBorder="1" applyAlignment="1">
      <alignment horizontal="center" wrapText="1"/>
    </xf>
    <xf numFmtId="182" fontId="24" fillId="0" borderId="10" xfId="0" applyNumberFormat="1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/>
    </xf>
    <xf numFmtId="181" fontId="25" fillId="24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2" fontId="25" fillId="25" borderId="10" xfId="0" applyNumberFormat="1" applyFont="1" applyFill="1" applyBorder="1" applyAlignment="1">
      <alignment horizontal="center"/>
    </xf>
    <xf numFmtId="182" fontId="25" fillId="7" borderId="10" xfId="0" applyNumberFormat="1" applyFont="1" applyFill="1" applyBorder="1" applyAlignment="1">
      <alignment horizontal="center"/>
    </xf>
    <xf numFmtId="181" fontId="25" fillId="24" borderId="10" xfId="0" applyNumberFormat="1" applyFont="1" applyFill="1" applyBorder="1" applyAlignment="1">
      <alignment horizont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2" fontId="24" fillId="0" borderId="1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181" fontId="25" fillId="24" borderId="12" xfId="0" applyNumberFormat="1" applyFont="1" applyFill="1" applyBorder="1" applyAlignment="1">
      <alignment horizontal="center"/>
    </xf>
    <xf numFmtId="181" fontId="25" fillId="24" borderId="0" xfId="0" applyNumberFormat="1" applyFont="1" applyFill="1" applyBorder="1" applyAlignment="1">
      <alignment horizontal="center"/>
    </xf>
    <xf numFmtId="181" fontId="24" fillId="24" borderId="10" xfId="0" applyNumberFormat="1" applyFont="1" applyFill="1" applyBorder="1" applyAlignment="1">
      <alignment horizontal="left"/>
    </xf>
    <xf numFmtId="0" fontId="24" fillId="24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view="pageBreakPreview" zoomScale="75" zoomScaleSheetLayoutView="75" zoomScalePageLayoutView="0" workbookViewId="0" topLeftCell="A1">
      <selection activeCell="I12" sqref="I12"/>
    </sheetView>
  </sheetViews>
  <sheetFormatPr defaultColWidth="11.125" defaultRowHeight="12.75"/>
  <cols>
    <col min="1" max="1" width="11.375" style="1" customWidth="1"/>
    <col min="2" max="2" width="45.625" style="1" customWidth="1"/>
    <col min="3" max="3" width="85.00390625" style="1" customWidth="1"/>
    <col min="4" max="4" width="7.00390625" style="1" hidden="1" customWidth="1"/>
    <col min="5" max="5" width="11.125" style="1" hidden="1" customWidth="1"/>
    <col min="6" max="6" width="10.50390625" style="1" hidden="1" customWidth="1"/>
    <col min="7" max="7" width="0.12890625" style="1" hidden="1" customWidth="1"/>
    <col min="8" max="8" width="19.875" style="1" hidden="1" customWidth="1"/>
    <col min="9" max="9" width="20.125" style="1" customWidth="1"/>
    <col min="10" max="10" width="18.875" style="1" customWidth="1"/>
    <col min="11" max="11" width="22.125" style="1" customWidth="1"/>
    <col min="12" max="12" width="14.00390625" style="1" bestFit="1" customWidth="1"/>
    <col min="13" max="16384" width="11.125" style="1" customWidth="1"/>
  </cols>
  <sheetData>
    <row r="1" spans="8:11" ht="18">
      <c r="H1" s="2" t="s">
        <v>39</v>
      </c>
      <c r="J1" s="91" t="s">
        <v>300</v>
      </c>
      <c r="K1" s="91"/>
    </row>
    <row r="2" ht="18">
      <c r="H2" s="2"/>
    </row>
    <row r="3" spans="1:11" ht="20.25">
      <c r="A3" s="92" t="s">
        <v>301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8">
      <c r="A4" s="102"/>
      <c r="B4" s="102"/>
      <c r="C4" s="102"/>
      <c r="D4" s="102"/>
      <c r="E4" s="102"/>
      <c r="F4" s="102"/>
      <c r="G4" s="102"/>
      <c r="H4" s="102"/>
      <c r="I4" s="102"/>
      <c r="J4" s="3" t="s">
        <v>284</v>
      </c>
      <c r="K4" s="3"/>
    </row>
    <row r="5" spans="1:11" ht="31.5" customHeight="1">
      <c r="A5" s="78" t="s">
        <v>0</v>
      </c>
      <c r="B5" s="90" t="s">
        <v>3</v>
      </c>
      <c r="C5" s="77" t="s">
        <v>4</v>
      </c>
      <c r="D5" s="77"/>
      <c r="E5" s="77"/>
      <c r="F5" s="77"/>
      <c r="G5" s="77"/>
      <c r="H5" s="77"/>
      <c r="I5" s="77"/>
      <c r="J5" s="77"/>
      <c r="K5" s="77"/>
    </row>
    <row r="6" spans="1:11" ht="18.75" customHeight="1">
      <c r="A6" s="78"/>
      <c r="B6" s="90"/>
      <c r="C6" s="78" t="s">
        <v>5</v>
      </c>
      <c r="D6" s="78" t="s">
        <v>6</v>
      </c>
      <c r="E6" s="78"/>
      <c r="F6" s="78"/>
      <c r="G6" s="96">
        <v>2020</v>
      </c>
      <c r="H6" s="97"/>
      <c r="I6" s="98"/>
      <c r="J6" s="80">
        <v>2021</v>
      </c>
      <c r="K6" s="79">
        <v>2022</v>
      </c>
    </row>
    <row r="7" spans="1:11" ht="50.25" customHeight="1">
      <c r="A7" s="78"/>
      <c r="B7" s="90"/>
      <c r="C7" s="78"/>
      <c r="D7" s="29" t="s">
        <v>7</v>
      </c>
      <c r="E7" s="29" t="s">
        <v>14</v>
      </c>
      <c r="F7" s="29" t="s">
        <v>9</v>
      </c>
      <c r="G7" s="99"/>
      <c r="H7" s="100"/>
      <c r="I7" s="101"/>
      <c r="J7" s="81"/>
      <c r="K7" s="79"/>
    </row>
    <row r="8" spans="1:11" ht="18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4</v>
      </c>
      <c r="J8" s="4">
        <v>5</v>
      </c>
      <c r="K8" s="4">
        <v>6</v>
      </c>
    </row>
    <row r="9" spans="1:11" ht="18">
      <c r="A9" s="25">
        <v>712010</v>
      </c>
      <c r="B9" s="21" t="s">
        <v>113</v>
      </c>
      <c r="C9" s="21" t="s">
        <v>42</v>
      </c>
      <c r="D9" s="25"/>
      <c r="E9" s="25"/>
      <c r="F9" s="25"/>
      <c r="G9" s="25">
        <v>1</v>
      </c>
      <c r="H9" s="26">
        <v>1400</v>
      </c>
      <c r="I9" s="52"/>
      <c r="J9" s="52"/>
      <c r="K9" s="52">
        <v>1400</v>
      </c>
    </row>
    <row r="10" spans="1:11" ht="18">
      <c r="A10" s="25">
        <v>712010</v>
      </c>
      <c r="B10" s="21" t="s">
        <v>113</v>
      </c>
      <c r="C10" s="25" t="s">
        <v>311</v>
      </c>
      <c r="D10" s="25"/>
      <c r="E10" s="25"/>
      <c r="F10" s="25"/>
      <c r="G10" s="25">
        <v>1</v>
      </c>
      <c r="H10" s="26">
        <v>2000</v>
      </c>
      <c r="I10" s="52">
        <v>2500</v>
      </c>
      <c r="J10" s="52"/>
      <c r="K10" s="53"/>
    </row>
    <row r="11" spans="1:11" ht="18">
      <c r="A11" s="25">
        <v>712010</v>
      </c>
      <c r="B11" s="21" t="s">
        <v>113</v>
      </c>
      <c r="C11" s="25" t="s">
        <v>286</v>
      </c>
      <c r="D11" s="25"/>
      <c r="E11" s="25"/>
      <c r="F11" s="25"/>
      <c r="G11" s="25"/>
      <c r="H11" s="26"/>
      <c r="I11" s="52">
        <v>180</v>
      </c>
      <c r="J11" s="52"/>
      <c r="K11" s="53"/>
    </row>
    <row r="12" spans="1:11" ht="18">
      <c r="A12" s="25">
        <v>712010</v>
      </c>
      <c r="B12" s="21" t="s">
        <v>113</v>
      </c>
      <c r="C12" s="25" t="s">
        <v>312</v>
      </c>
      <c r="D12" s="25"/>
      <c r="E12" s="25"/>
      <c r="F12" s="25"/>
      <c r="G12" s="25"/>
      <c r="H12" s="26"/>
      <c r="I12" s="52">
        <v>1600</v>
      </c>
      <c r="J12" s="52"/>
      <c r="K12" s="53"/>
    </row>
    <row r="13" spans="1:11" ht="18">
      <c r="A13" s="25">
        <v>712010</v>
      </c>
      <c r="B13" s="21" t="s">
        <v>113</v>
      </c>
      <c r="C13" s="25" t="s">
        <v>314</v>
      </c>
      <c r="D13" s="25"/>
      <c r="E13" s="25"/>
      <c r="F13" s="25"/>
      <c r="G13" s="25"/>
      <c r="H13" s="26"/>
      <c r="I13" s="52">
        <v>1000</v>
      </c>
      <c r="J13" s="52"/>
      <c r="K13" s="53"/>
    </row>
    <row r="14" spans="1:11" ht="36">
      <c r="A14" s="25">
        <v>712010</v>
      </c>
      <c r="B14" s="21" t="s">
        <v>113</v>
      </c>
      <c r="C14" s="111" t="s">
        <v>313</v>
      </c>
      <c r="D14" s="25"/>
      <c r="E14" s="25"/>
      <c r="F14" s="25"/>
      <c r="G14" s="25"/>
      <c r="H14" s="26"/>
      <c r="I14" s="52">
        <v>1380</v>
      </c>
      <c r="J14" s="52"/>
      <c r="K14" s="53"/>
    </row>
    <row r="15" spans="1:11" ht="18">
      <c r="A15" s="25">
        <v>712010</v>
      </c>
      <c r="B15" s="21" t="s">
        <v>113</v>
      </c>
      <c r="C15" s="25" t="s">
        <v>202</v>
      </c>
      <c r="D15" s="25"/>
      <c r="E15" s="25"/>
      <c r="F15" s="25"/>
      <c r="G15" s="25"/>
      <c r="H15" s="26"/>
      <c r="I15" s="52">
        <v>200</v>
      </c>
      <c r="J15" s="52"/>
      <c r="K15" s="53"/>
    </row>
    <row r="16" spans="1:11" ht="16.5" customHeight="1">
      <c r="A16" s="25">
        <v>712010</v>
      </c>
      <c r="B16" s="21" t="s">
        <v>113</v>
      </c>
      <c r="C16" s="21" t="s">
        <v>43</v>
      </c>
      <c r="D16" s="25"/>
      <c r="E16" s="25"/>
      <c r="F16" s="25"/>
      <c r="G16" s="25">
        <v>1</v>
      </c>
      <c r="H16" s="26">
        <v>110</v>
      </c>
      <c r="I16" s="52"/>
      <c r="J16" s="52">
        <v>110</v>
      </c>
      <c r="K16" s="53"/>
    </row>
    <row r="17" spans="1:11" ht="18" hidden="1">
      <c r="A17" s="25"/>
      <c r="B17" s="21"/>
      <c r="C17" s="25"/>
      <c r="D17" s="25"/>
      <c r="E17" s="25"/>
      <c r="F17" s="25"/>
      <c r="G17" s="25">
        <v>1</v>
      </c>
      <c r="H17" s="26">
        <v>23630</v>
      </c>
      <c r="I17" s="52"/>
      <c r="J17" s="52"/>
      <c r="K17" s="53"/>
    </row>
    <row r="18" spans="1:11" ht="27" customHeight="1">
      <c r="A18" s="19">
        <v>712010</v>
      </c>
      <c r="B18" s="19" t="s">
        <v>13</v>
      </c>
      <c r="C18" s="18"/>
      <c r="D18" s="20"/>
      <c r="E18" s="20"/>
      <c r="F18" s="20">
        <f>SUM(F9:F17)</f>
        <v>0</v>
      </c>
      <c r="G18" s="20"/>
      <c r="H18" s="20"/>
      <c r="I18" s="54">
        <f>SUM(I9:I17)</f>
        <v>6860</v>
      </c>
      <c r="J18" s="54">
        <f>SUM(J9:J17)</f>
        <v>110</v>
      </c>
      <c r="K18" s="54">
        <f>SUM(K9:K17)</f>
        <v>1400</v>
      </c>
    </row>
    <row r="19" spans="1:11" ht="27" customHeight="1">
      <c r="A19" s="25">
        <v>712010</v>
      </c>
      <c r="B19" s="21" t="s">
        <v>114</v>
      </c>
      <c r="C19" s="21" t="s">
        <v>289</v>
      </c>
      <c r="D19" s="25"/>
      <c r="E19" s="26"/>
      <c r="F19" s="26"/>
      <c r="G19" s="25"/>
      <c r="H19" s="36"/>
      <c r="I19" s="52">
        <v>4500</v>
      </c>
      <c r="J19" s="57"/>
      <c r="K19" s="53"/>
    </row>
    <row r="20" spans="1:11" ht="18">
      <c r="A20" s="25">
        <v>712010</v>
      </c>
      <c r="B20" s="21" t="s">
        <v>114</v>
      </c>
      <c r="C20" s="21" t="s">
        <v>46</v>
      </c>
      <c r="D20" s="25"/>
      <c r="E20" s="25"/>
      <c r="F20" s="25"/>
      <c r="G20" s="25">
        <v>2</v>
      </c>
      <c r="H20" s="26">
        <v>2000</v>
      </c>
      <c r="I20" s="52"/>
      <c r="J20" s="52">
        <v>4000</v>
      </c>
      <c r="K20" s="53"/>
    </row>
    <row r="21" spans="1:11" ht="18">
      <c r="A21" s="25">
        <v>712010</v>
      </c>
      <c r="B21" s="21" t="s">
        <v>114</v>
      </c>
      <c r="C21" s="21" t="s">
        <v>47</v>
      </c>
      <c r="D21" s="25"/>
      <c r="E21" s="25"/>
      <c r="F21" s="25"/>
      <c r="G21" s="25">
        <v>2</v>
      </c>
      <c r="H21" s="26">
        <v>370</v>
      </c>
      <c r="I21" s="52"/>
      <c r="J21" s="52">
        <v>1480</v>
      </c>
      <c r="K21" s="53"/>
    </row>
    <row r="22" spans="1:11" ht="18">
      <c r="A22" s="25">
        <v>712010</v>
      </c>
      <c r="B22" s="21" t="s">
        <v>114</v>
      </c>
      <c r="C22" s="21" t="s">
        <v>48</v>
      </c>
      <c r="D22" s="25"/>
      <c r="E22" s="25"/>
      <c r="F22" s="25"/>
      <c r="G22" s="25">
        <v>1</v>
      </c>
      <c r="H22" s="36">
        <v>1500</v>
      </c>
      <c r="I22" s="52"/>
      <c r="J22" s="52">
        <v>1500</v>
      </c>
      <c r="K22" s="52">
        <v>1500</v>
      </c>
    </row>
    <row r="23" spans="1:11" ht="18">
      <c r="A23" s="25">
        <v>712010</v>
      </c>
      <c r="B23" s="21" t="s">
        <v>114</v>
      </c>
      <c r="C23" s="21" t="s">
        <v>49</v>
      </c>
      <c r="D23" s="25"/>
      <c r="E23" s="25"/>
      <c r="F23" s="25"/>
      <c r="G23" s="25">
        <v>1</v>
      </c>
      <c r="H23" s="26">
        <v>2700</v>
      </c>
      <c r="I23" s="52"/>
      <c r="J23" s="52">
        <v>2700</v>
      </c>
      <c r="K23" s="53"/>
    </row>
    <row r="24" spans="1:11" ht="18">
      <c r="A24" s="25">
        <v>712010</v>
      </c>
      <c r="B24" s="21" t="s">
        <v>114</v>
      </c>
      <c r="C24" s="21" t="s">
        <v>50</v>
      </c>
      <c r="D24" s="25"/>
      <c r="E24" s="26"/>
      <c r="F24" s="26"/>
      <c r="G24" s="25">
        <v>1</v>
      </c>
      <c r="H24" s="26">
        <v>1300</v>
      </c>
      <c r="I24" s="52">
        <v>1496.812</v>
      </c>
      <c r="J24" s="52"/>
      <c r="K24" s="53"/>
    </row>
    <row r="25" spans="1:11" ht="18">
      <c r="A25" s="25">
        <v>712010</v>
      </c>
      <c r="B25" s="21" t="s">
        <v>114</v>
      </c>
      <c r="C25" s="21" t="s">
        <v>51</v>
      </c>
      <c r="D25" s="25"/>
      <c r="E25" s="25"/>
      <c r="F25" s="25"/>
      <c r="G25" s="25">
        <v>1</v>
      </c>
      <c r="H25" s="36">
        <v>200</v>
      </c>
      <c r="I25" s="52">
        <v>200</v>
      </c>
      <c r="J25" s="52"/>
      <c r="K25" s="52"/>
    </row>
    <row r="26" spans="1:11" ht="18">
      <c r="A26" s="25">
        <v>712010</v>
      </c>
      <c r="B26" s="21" t="s">
        <v>114</v>
      </c>
      <c r="C26" s="21" t="s">
        <v>52</v>
      </c>
      <c r="D26" s="25"/>
      <c r="E26" s="26"/>
      <c r="F26" s="26"/>
      <c r="G26" s="25">
        <v>6</v>
      </c>
      <c r="H26" s="36">
        <v>250</v>
      </c>
      <c r="I26" s="52"/>
      <c r="J26" s="52">
        <v>1500</v>
      </c>
      <c r="K26" s="53"/>
    </row>
    <row r="27" spans="1:11" ht="18">
      <c r="A27" s="25">
        <v>712010</v>
      </c>
      <c r="B27" s="21" t="s">
        <v>114</v>
      </c>
      <c r="C27" s="21" t="s">
        <v>53</v>
      </c>
      <c r="D27" s="25"/>
      <c r="E27" s="26"/>
      <c r="F27" s="26"/>
      <c r="G27" s="25">
        <v>6</v>
      </c>
      <c r="H27" s="36">
        <v>120</v>
      </c>
      <c r="I27" s="52"/>
      <c r="J27" s="52"/>
      <c r="K27" s="52">
        <v>720</v>
      </c>
    </row>
    <row r="28" spans="1:11" ht="18">
      <c r="A28" s="25">
        <v>712010</v>
      </c>
      <c r="B28" s="21" t="s">
        <v>114</v>
      </c>
      <c r="C28" s="21" t="s">
        <v>54</v>
      </c>
      <c r="D28" s="25"/>
      <c r="E28" s="26"/>
      <c r="F28" s="26"/>
      <c r="G28" s="25">
        <v>1</v>
      </c>
      <c r="H28" s="36">
        <v>80</v>
      </c>
      <c r="I28" s="52"/>
      <c r="J28" s="52"/>
      <c r="K28" s="52">
        <v>380</v>
      </c>
    </row>
    <row r="29" spans="1:11" ht="18">
      <c r="A29" s="25">
        <v>712010</v>
      </c>
      <c r="B29" s="21" t="s">
        <v>114</v>
      </c>
      <c r="C29" s="21" t="s">
        <v>286</v>
      </c>
      <c r="D29" s="25"/>
      <c r="E29" s="26"/>
      <c r="F29" s="26"/>
      <c r="G29" s="25">
        <v>2</v>
      </c>
      <c r="H29" s="36">
        <v>100</v>
      </c>
      <c r="I29" s="52">
        <v>180</v>
      </c>
      <c r="J29" s="52"/>
      <c r="K29" s="53"/>
    </row>
    <row r="30" spans="1:11" ht="18">
      <c r="A30" s="25">
        <v>712010</v>
      </c>
      <c r="B30" s="21" t="s">
        <v>114</v>
      </c>
      <c r="C30" s="21" t="s">
        <v>55</v>
      </c>
      <c r="D30" s="25"/>
      <c r="E30" s="26"/>
      <c r="F30" s="26"/>
      <c r="G30" s="25">
        <v>5</v>
      </c>
      <c r="H30" s="36">
        <v>70</v>
      </c>
      <c r="I30" s="52"/>
      <c r="J30" s="52"/>
      <c r="K30" s="52">
        <v>350</v>
      </c>
    </row>
    <row r="31" spans="1:11" ht="18">
      <c r="A31" s="25">
        <v>712010</v>
      </c>
      <c r="B31" s="21" t="s">
        <v>114</v>
      </c>
      <c r="C31" s="21" t="s">
        <v>12</v>
      </c>
      <c r="D31" s="25"/>
      <c r="E31" s="26"/>
      <c r="F31" s="26"/>
      <c r="G31" s="25">
        <v>2</v>
      </c>
      <c r="H31" s="36">
        <v>65</v>
      </c>
      <c r="I31" s="52"/>
      <c r="J31" s="52">
        <v>130</v>
      </c>
      <c r="K31" s="53"/>
    </row>
    <row r="32" spans="1:11" ht="18">
      <c r="A32" s="25">
        <v>712010</v>
      </c>
      <c r="B32" s="21" t="s">
        <v>114</v>
      </c>
      <c r="C32" s="21" t="s">
        <v>56</v>
      </c>
      <c r="D32" s="25"/>
      <c r="E32" s="25"/>
      <c r="F32" s="25"/>
      <c r="G32" s="25">
        <v>10</v>
      </c>
      <c r="H32" s="36">
        <v>80</v>
      </c>
      <c r="I32" s="52"/>
      <c r="J32" s="52"/>
      <c r="K32" s="52">
        <v>850</v>
      </c>
    </row>
    <row r="33" spans="1:11" ht="24" customHeight="1">
      <c r="A33" s="19">
        <v>712010</v>
      </c>
      <c r="B33" s="19" t="s">
        <v>13</v>
      </c>
      <c r="C33" s="18"/>
      <c r="D33" s="20"/>
      <c r="E33" s="20"/>
      <c r="F33" s="20">
        <f>SUM(F20:F32)</f>
        <v>0</v>
      </c>
      <c r="G33" s="20"/>
      <c r="H33" s="20"/>
      <c r="I33" s="54">
        <f>SUM(I19:I32)</f>
        <v>6376.812</v>
      </c>
      <c r="J33" s="54">
        <f>SUM(J19:J32)</f>
        <v>11310</v>
      </c>
      <c r="K33" s="54">
        <f>SUM(K19:K32)</f>
        <v>3800</v>
      </c>
    </row>
    <row r="34" spans="1:11" ht="36">
      <c r="A34" s="25">
        <v>712010</v>
      </c>
      <c r="B34" s="21" t="s">
        <v>115</v>
      </c>
      <c r="C34" s="21" t="s">
        <v>17</v>
      </c>
      <c r="D34" s="25"/>
      <c r="E34" s="25"/>
      <c r="F34" s="25"/>
      <c r="G34" s="25">
        <v>1</v>
      </c>
      <c r="H34" s="26">
        <v>15000</v>
      </c>
      <c r="I34" s="55"/>
      <c r="J34" s="55"/>
      <c r="K34" s="55">
        <v>15000</v>
      </c>
    </row>
    <row r="35" spans="1:11" ht="36">
      <c r="A35" s="25">
        <v>712010</v>
      </c>
      <c r="B35" s="21" t="s">
        <v>115</v>
      </c>
      <c r="C35" s="21" t="s">
        <v>57</v>
      </c>
      <c r="D35" s="25"/>
      <c r="E35" s="25"/>
      <c r="F35" s="25"/>
      <c r="G35" s="25">
        <v>1</v>
      </c>
      <c r="H35" s="26">
        <v>3500</v>
      </c>
      <c r="I35" s="55"/>
      <c r="J35" s="52">
        <v>3500</v>
      </c>
      <c r="K35" s="55"/>
    </row>
    <row r="36" spans="1:11" ht="36">
      <c r="A36" s="25">
        <v>712010</v>
      </c>
      <c r="B36" s="21" t="s">
        <v>115</v>
      </c>
      <c r="C36" s="21" t="s">
        <v>18</v>
      </c>
      <c r="D36" s="25"/>
      <c r="E36" s="25"/>
      <c r="F36" s="25"/>
      <c r="G36" s="25">
        <v>1</v>
      </c>
      <c r="H36" s="26">
        <v>800</v>
      </c>
      <c r="I36" s="55"/>
      <c r="J36" s="52">
        <v>800</v>
      </c>
      <c r="K36" s="55"/>
    </row>
    <row r="37" spans="1:11" ht="36">
      <c r="A37" s="25">
        <v>712010</v>
      </c>
      <c r="B37" s="21" t="s">
        <v>115</v>
      </c>
      <c r="C37" s="21" t="s">
        <v>19</v>
      </c>
      <c r="D37" s="25"/>
      <c r="E37" s="25"/>
      <c r="F37" s="25"/>
      <c r="G37" s="25">
        <v>1</v>
      </c>
      <c r="H37" s="26">
        <v>1500</v>
      </c>
      <c r="I37" s="55"/>
      <c r="J37" s="52">
        <v>1500</v>
      </c>
      <c r="K37" s="55"/>
    </row>
    <row r="38" spans="1:11" ht="36">
      <c r="A38" s="25">
        <v>712010</v>
      </c>
      <c r="B38" s="21" t="s">
        <v>115</v>
      </c>
      <c r="C38" s="21" t="s">
        <v>38</v>
      </c>
      <c r="D38" s="25"/>
      <c r="E38" s="26"/>
      <c r="F38" s="26"/>
      <c r="G38" s="25">
        <v>3</v>
      </c>
      <c r="H38" s="26">
        <v>830</v>
      </c>
      <c r="I38" s="55"/>
      <c r="J38" s="52">
        <v>2490</v>
      </c>
      <c r="K38" s="55"/>
    </row>
    <row r="39" spans="1:11" ht="36">
      <c r="A39" s="25">
        <v>712010</v>
      </c>
      <c r="B39" s="21" t="s">
        <v>115</v>
      </c>
      <c r="C39" s="21" t="s">
        <v>40</v>
      </c>
      <c r="D39" s="25"/>
      <c r="E39" s="25"/>
      <c r="F39" s="25"/>
      <c r="G39" s="25">
        <v>2</v>
      </c>
      <c r="H39" s="26">
        <v>1980</v>
      </c>
      <c r="I39" s="55"/>
      <c r="J39" s="52"/>
      <c r="K39" s="55">
        <v>3960</v>
      </c>
    </row>
    <row r="40" spans="1:11" ht="36">
      <c r="A40" s="25">
        <v>712010</v>
      </c>
      <c r="B40" s="21" t="s">
        <v>115</v>
      </c>
      <c r="C40" s="21" t="s">
        <v>58</v>
      </c>
      <c r="D40" s="25"/>
      <c r="E40" s="25"/>
      <c r="F40" s="25"/>
      <c r="G40" s="25">
        <v>3</v>
      </c>
      <c r="H40" s="26">
        <v>650</v>
      </c>
      <c r="I40" s="55"/>
      <c r="J40" s="52"/>
      <c r="K40" s="55">
        <v>1353.394</v>
      </c>
    </row>
    <row r="41" spans="1:11" ht="36">
      <c r="A41" s="25">
        <v>712010</v>
      </c>
      <c r="B41" s="21" t="s">
        <v>115</v>
      </c>
      <c r="C41" s="21" t="s">
        <v>20</v>
      </c>
      <c r="D41" s="25"/>
      <c r="E41" s="26"/>
      <c r="F41" s="26"/>
      <c r="G41" s="25">
        <v>5</v>
      </c>
      <c r="H41" s="26">
        <v>200</v>
      </c>
      <c r="I41" s="55">
        <v>1200</v>
      </c>
      <c r="J41" s="52"/>
      <c r="K41" s="55"/>
    </row>
    <row r="42" spans="1:11" ht="36">
      <c r="A42" s="25">
        <v>712010</v>
      </c>
      <c r="B42" s="21" t="s">
        <v>115</v>
      </c>
      <c r="C42" s="21" t="s">
        <v>21</v>
      </c>
      <c r="D42" s="25"/>
      <c r="E42" s="26"/>
      <c r="F42" s="26"/>
      <c r="G42" s="25">
        <v>1</v>
      </c>
      <c r="H42" s="26">
        <v>1800</v>
      </c>
      <c r="I42" s="55"/>
      <c r="J42" s="52">
        <v>1800</v>
      </c>
      <c r="K42" s="55"/>
    </row>
    <row r="43" spans="1:11" ht="36">
      <c r="A43" s="25">
        <v>712010</v>
      </c>
      <c r="B43" s="21" t="s">
        <v>115</v>
      </c>
      <c r="C43" s="21" t="s">
        <v>22</v>
      </c>
      <c r="D43" s="25"/>
      <c r="E43" s="37"/>
      <c r="F43" s="37"/>
      <c r="G43" s="25">
        <v>5</v>
      </c>
      <c r="H43" s="26">
        <v>170</v>
      </c>
      <c r="I43" s="55"/>
      <c r="J43" s="52"/>
      <c r="K43" s="55">
        <v>950</v>
      </c>
    </row>
    <row r="44" spans="1:11" ht="36">
      <c r="A44" s="25">
        <v>712010</v>
      </c>
      <c r="B44" s="21" t="s">
        <v>115</v>
      </c>
      <c r="C44" s="21" t="s">
        <v>23</v>
      </c>
      <c r="D44" s="25"/>
      <c r="E44" s="25"/>
      <c r="F44" s="25"/>
      <c r="G44" s="25">
        <v>5</v>
      </c>
      <c r="H44" s="26">
        <v>150</v>
      </c>
      <c r="I44" s="55"/>
      <c r="J44" s="52"/>
      <c r="K44" s="55">
        <v>750</v>
      </c>
    </row>
    <row r="45" spans="1:11" ht="36">
      <c r="A45" s="25">
        <v>712010</v>
      </c>
      <c r="B45" s="21" t="s">
        <v>115</v>
      </c>
      <c r="C45" s="21" t="s">
        <v>59</v>
      </c>
      <c r="D45" s="25"/>
      <c r="E45" s="25"/>
      <c r="F45" s="25"/>
      <c r="G45" s="25">
        <v>25</v>
      </c>
      <c r="H45" s="26">
        <v>16</v>
      </c>
      <c r="I45" s="55"/>
      <c r="J45" s="52">
        <v>400</v>
      </c>
      <c r="K45" s="55"/>
    </row>
    <row r="46" spans="1:11" ht="36">
      <c r="A46" s="25">
        <v>712010</v>
      </c>
      <c r="B46" s="21" t="s">
        <v>115</v>
      </c>
      <c r="C46" s="21" t="s">
        <v>24</v>
      </c>
      <c r="D46" s="25"/>
      <c r="E46" s="25"/>
      <c r="F46" s="25"/>
      <c r="G46" s="25">
        <v>2</v>
      </c>
      <c r="H46" s="26">
        <v>75</v>
      </c>
      <c r="I46" s="55"/>
      <c r="J46" s="52">
        <v>150</v>
      </c>
      <c r="K46" s="55"/>
    </row>
    <row r="47" spans="1:11" ht="36">
      <c r="A47" s="25">
        <v>712010</v>
      </c>
      <c r="B47" s="21" t="s">
        <v>115</v>
      </c>
      <c r="C47" s="21" t="s">
        <v>25</v>
      </c>
      <c r="D47" s="25"/>
      <c r="E47" s="25"/>
      <c r="F47" s="25"/>
      <c r="G47" s="25">
        <v>1</v>
      </c>
      <c r="H47" s="26">
        <v>100</v>
      </c>
      <c r="I47" s="55">
        <v>180</v>
      </c>
      <c r="J47" s="55"/>
      <c r="K47" s="55"/>
    </row>
    <row r="48" spans="1:11" ht="36">
      <c r="A48" s="25">
        <v>712010</v>
      </c>
      <c r="B48" s="21" t="s">
        <v>115</v>
      </c>
      <c r="C48" s="21" t="s">
        <v>26</v>
      </c>
      <c r="D48" s="25"/>
      <c r="E48" s="25"/>
      <c r="F48" s="25"/>
      <c r="G48" s="25">
        <v>4</v>
      </c>
      <c r="H48" s="26">
        <v>100</v>
      </c>
      <c r="I48" s="55">
        <f>G48*H48</f>
        <v>400</v>
      </c>
      <c r="J48" s="55"/>
      <c r="K48" s="55"/>
    </row>
    <row r="49" spans="1:11" ht="36">
      <c r="A49" s="25">
        <v>712010</v>
      </c>
      <c r="B49" s="21" t="s">
        <v>115</v>
      </c>
      <c r="C49" s="21" t="s">
        <v>27</v>
      </c>
      <c r="D49" s="25"/>
      <c r="E49" s="26"/>
      <c r="F49" s="26"/>
      <c r="G49" s="25">
        <v>40</v>
      </c>
      <c r="H49" s="26">
        <v>6.1</v>
      </c>
      <c r="I49" s="55">
        <f>G49*H49</f>
        <v>244</v>
      </c>
      <c r="J49" s="55"/>
      <c r="K49" s="55"/>
    </row>
    <row r="50" spans="1:11" ht="36">
      <c r="A50" s="25">
        <v>712010</v>
      </c>
      <c r="B50" s="21" t="s">
        <v>115</v>
      </c>
      <c r="C50" s="21" t="s">
        <v>60</v>
      </c>
      <c r="D50" s="25"/>
      <c r="E50" s="26"/>
      <c r="F50" s="26"/>
      <c r="G50" s="25">
        <v>1</v>
      </c>
      <c r="H50" s="26">
        <v>26</v>
      </c>
      <c r="I50" s="55">
        <f>G50*H50</f>
        <v>26</v>
      </c>
      <c r="J50" s="55"/>
      <c r="K50" s="55"/>
    </row>
    <row r="51" spans="1:11" ht="36">
      <c r="A51" s="25"/>
      <c r="B51" s="21" t="s">
        <v>115</v>
      </c>
      <c r="C51" s="21" t="s">
        <v>308</v>
      </c>
      <c r="D51" s="25"/>
      <c r="E51" s="26"/>
      <c r="F51" s="26"/>
      <c r="G51" s="25"/>
      <c r="H51" s="26"/>
      <c r="I51" s="55"/>
      <c r="J51" s="52">
        <v>550</v>
      </c>
      <c r="K51" s="55"/>
    </row>
    <row r="52" spans="1:11" ht="36">
      <c r="A52" s="25"/>
      <c r="B52" s="21" t="s">
        <v>115</v>
      </c>
      <c r="C52" s="21" t="s">
        <v>309</v>
      </c>
      <c r="D52" s="25"/>
      <c r="E52" s="26"/>
      <c r="F52" s="26"/>
      <c r="G52" s="25"/>
      <c r="H52" s="26"/>
      <c r="I52" s="55"/>
      <c r="J52" s="52">
        <v>322.763</v>
      </c>
      <c r="K52" s="55"/>
    </row>
    <row r="53" spans="1:11" ht="27" customHeight="1">
      <c r="A53" s="19">
        <v>712010</v>
      </c>
      <c r="B53" s="19" t="s">
        <v>13</v>
      </c>
      <c r="C53" s="25"/>
      <c r="D53" s="20"/>
      <c r="E53" s="20"/>
      <c r="F53" s="20">
        <f>SUM(F34:F50)</f>
        <v>0</v>
      </c>
      <c r="G53" s="20"/>
      <c r="H53" s="20"/>
      <c r="I53" s="63">
        <f>SUM(I34:I52)</f>
        <v>2050</v>
      </c>
      <c r="J53" s="63">
        <f>SUM(J34:J52)</f>
        <v>11512.763</v>
      </c>
      <c r="K53" s="63">
        <f>SUM(K34:K52)</f>
        <v>22013.394</v>
      </c>
    </row>
    <row r="54" spans="1:11" ht="18">
      <c r="A54" s="25">
        <v>712010</v>
      </c>
      <c r="B54" s="21" t="s">
        <v>112</v>
      </c>
      <c r="C54" s="21" t="s">
        <v>85</v>
      </c>
      <c r="D54" s="21"/>
      <c r="E54" s="22"/>
      <c r="F54" s="22"/>
      <c r="G54" s="21">
        <v>2</v>
      </c>
      <c r="H54" s="22">
        <v>2500</v>
      </c>
      <c r="I54" s="60">
        <v>5000</v>
      </c>
      <c r="J54" s="60"/>
      <c r="K54" s="52"/>
    </row>
    <row r="55" spans="1:11" ht="18">
      <c r="A55" s="25">
        <v>712010</v>
      </c>
      <c r="B55" s="21" t="s">
        <v>112</v>
      </c>
      <c r="C55" s="25" t="s">
        <v>288</v>
      </c>
      <c r="D55" s="21"/>
      <c r="E55" s="22"/>
      <c r="F55" s="22"/>
      <c r="G55" s="21">
        <v>2</v>
      </c>
      <c r="H55" s="22">
        <v>2500</v>
      </c>
      <c r="I55" s="60">
        <v>2000</v>
      </c>
      <c r="J55" s="60"/>
      <c r="K55" s="53"/>
    </row>
    <row r="56" spans="1:11" ht="18">
      <c r="A56" s="25">
        <v>712010</v>
      </c>
      <c r="B56" s="21" t="s">
        <v>112</v>
      </c>
      <c r="C56" s="25" t="s">
        <v>67</v>
      </c>
      <c r="D56" s="21"/>
      <c r="E56" s="22"/>
      <c r="F56" s="22"/>
      <c r="G56" s="21">
        <v>1</v>
      </c>
      <c r="H56" s="22">
        <v>2000</v>
      </c>
      <c r="I56" s="60">
        <v>2500</v>
      </c>
      <c r="J56" s="60"/>
      <c r="K56" s="52"/>
    </row>
    <row r="57" spans="1:11" ht="18">
      <c r="A57" s="25">
        <v>712010</v>
      </c>
      <c r="B57" s="21" t="s">
        <v>112</v>
      </c>
      <c r="C57" s="21" t="s">
        <v>287</v>
      </c>
      <c r="D57" s="21"/>
      <c r="E57" s="22"/>
      <c r="F57" s="22"/>
      <c r="G57" s="21">
        <v>1</v>
      </c>
      <c r="H57" s="22">
        <v>50</v>
      </c>
      <c r="I57" s="60"/>
      <c r="J57" s="60">
        <v>180</v>
      </c>
      <c r="K57" s="52"/>
    </row>
    <row r="58" spans="1:11" ht="18">
      <c r="A58" s="25">
        <v>712010</v>
      </c>
      <c r="B58" s="21" t="s">
        <v>112</v>
      </c>
      <c r="C58" s="21" t="s">
        <v>69</v>
      </c>
      <c r="D58" s="21"/>
      <c r="E58" s="22"/>
      <c r="F58" s="22"/>
      <c r="G58" s="21">
        <v>1</v>
      </c>
      <c r="H58" s="22">
        <v>102</v>
      </c>
      <c r="I58" s="60">
        <v>97</v>
      </c>
      <c r="J58" s="60"/>
      <c r="K58" s="52"/>
    </row>
    <row r="59" spans="1:11" ht="18">
      <c r="A59" s="25">
        <v>712010</v>
      </c>
      <c r="B59" s="21" t="s">
        <v>112</v>
      </c>
      <c r="C59" s="21" t="s">
        <v>290</v>
      </c>
      <c r="D59" s="21"/>
      <c r="E59" s="22"/>
      <c r="F59" s="22"/>
      <c r="G59" s="21"/>
      <c r="H59" s="22"/>
      <c r="I59" s="60">
        <v>110</v>
      </c>
      <c r="J59" s="60"/>
      <c r="K59" s="52"/>
    </row>
    <row r="60" spans="1:11" ht="18">
      <c r="A60" s="25">
        <v>712010</v>
      </c>
      <c r="B60" s="21" t="s">
        <v>112</v>
      </c>
      <c r="C60" s="21" t="s">
        <v>291</v>
      </c>
      <c r="D60" s="21"/>
      <c r="E60" s="22"/>
      <c r="F60" s="22"/>
      <c r="G60" s="21"/>
      <c r="H60" s="22"/>
      <c r="I60" s="60">
        <v>40.9</v>
      </c>
      <c r="J60" s="60"/>
      <c r="K60" s="52"/>
    </row>
    <row r="61" spans="1:11" ht="18">
      <c r="A61" s="25">
        <v>712010</v>
      </c>
      <c r="B61" s="21" t="s">
        <v>112</v>
      </c>
      <c r="C61" s="25" t="s">
        <v>70</v>
      </c>
      <c r="D61" s="21"/>
      <c r="E61" s="22"/>
      <c r="F61" s="22"/>
      <c r="G61" s="21">
        <v>4</v>
      </c>
      <c r="H61" s="22">
        <v>3.8</v>
      </c>
      <c r="I61" s="60"/>
      <c r="J61" s="60">
        <v>15.2</v>
      </c>
      <c r="K61" s="52"/>
    </row>
    <row r="62" spans="1:11" ht="18">
      <c r="A62" s="25">
        <v>712010</v>
      </c>
      <c r="B62" s="21" t="s">
        <v>112</v>
      </c>
      <c r="C62" s="25" t="s">
        <v>71</v>
      </c>
      <c r="D62" s="21"/>
      <c r="E62" s="22"/>
      <c r="F62" s="22"/>
      <c r="G62" s="21">
        <v>2</v>
      </c>
      <c r="H62" s="22">
        <v>46.5</v>
      </c>
      <c r="I62" s="60">
        <f>G62*H62</f>
        <v>93</v>
      </c>
      <c r="J62" s="60"/>
      <c r="K62" s="52"/>
    </row>
    <row r="63" spans="1:11" ht="18">
      <c r="A63" s="25">
        <v>712010</v>
      </c>
      <c r="B63" s="21" t="s">
        <v>112</v>
      </c>
      <c r="C63" s="25" t="s">
        <v>72</v>
      </c>
      <c r="D63" s="21"/>
      <c r="E63" s="22"/>
      <c r="F63" s="22"/>
      <c r="G63" s="21">
        <v>2</v>
      </c>
      <c r="H63" s="22">
        <v>40</v>
      </c>
      <c r="I63" s="60"/>
      <c r="J63" s="60">
        <v>80</v>
      </c>
      <c r="K63" s="52"/>
    </row>
    <row r="64" spans="1:11" ht="18">
      <c r="A64" s="25">
        <v>712010</v>
      </c>
      <c r="B64" s="21" t="s">
        <v>112</v>
      </c>
      <c r="C64" s="21" t="s">
        <v>73</v>
      </c>
      <c r="D64" s="21"/>
      <c r="E64" s="22"/>
      <c r="F64" s="22"/>
      <c r="G64" s="21">
        <v>1</v>
      </c>
      <c r="H64" s="22">
        <v>52.7</v>
      </c>
      <c r="I64" s="60">
        <v>55</v>
      </c>
      <c r="J64" s="60"/>
      <c r="K64" s="52"/>
    </row>
    <row r="65" spans="1:11" ht="18">
      <c r="A65" s="25">
        <v>712010</v>
      </c>
      <c r="B65" s="21" t="s">
        <v>112</v>
      </c>
      <c r="C65" s="21" t="s">
        <v>293</v>
      </c>
      <c r="D65" s="21"/>
      <c r="E65" s="22"/>
      <c r="F65" s="22"/>
      <c r="G65" s="21"/>
      <c r="H65" s="22"/>
      <c r="I65" s="60">
        <v>1667</v>
      </c>
      <c r="J65" s="60"/>
      <c r="K65" s="52"/>
    </row>
    <row r="66" spans="1:11" ht="36">
      <c r="A66" s="25">
        <v>712010</v>
      </c>
      <c r="B66" s="21" t="s">
        <v>112</v>
      </c>
      <c r="C66" s="21" t="s">
        <v>74</v>
      </c>
      <c r="D66" s="21"/>
      <c r="E66" s="22"/>
      <c r="F66" s="22"/>
      <c r="G66" s="21">
        <v>2</v>
      </c>
      <c r="H66" s="22">
        <v>17.1</v>
      </c>
      <c r="I66" s="60"/>
      <c r="J66" s="60">
        <v>34.2</v>
      </c>
      <c r="K66" s="52"/>
    </row>
    <row r="67" spans="1:11" ht="18">
      <c r="A67" s="25">
        <v>712010</v>
      </c>
      <c r="B67" s="21" t="s">
        <v>112</v>
      </c>
      <c r="C67" s="21" t="s">
        <v>292</v>
      </c>
      <c r="D67" s="21"/>
      <c r="E67" s="22"/>
      <c r="F67" s="22"/>
      <c r="G67" s="21"/>
      <c r="H67" s="22"/>
      <c r="I67" s="60">
        <v>1100</v>
      </c>
      <c r="J67" s="60"/>
      <c r="K67" s="52"/>
    </row>
    <row r="68" spans="1:11" ht="18">
      <c r="A68" s="25">
        <v>712010</v>
      </c>
      <c r="B68" s="21" t="s">
        <v>112</v>
      </c>
      <c r="C68" s="25" t="s">
        <v>75</v>
      </c>
      <c r="D68" s="21"/>
      <c r="E68" s="22"/>
      <c r="F68" s="22"/>
      <c r="G68" s="21">
        <v>1</v>
      </c>
      <c r="H68" s="22">
        <v>190</v>
      </c>
      <c r="I68" s="60"/>
      <c r="J68" s="60"/>
      <c r="K68" s="52">
        <v>190</v>
      </c>
    </row>
    <row r="69" spans="1:11" ht="18">
      <c r="A69" s="25">
        <v>712010</v>
      </c>
      <c r="B69" s="21" t="s">
        <v>112</v>
      </c>
      <c r="C69" s="25" t="s">
        <v>68</v>
      </c>
      <c r="D69" s="21"/>
      <c r="E69" s="22"/>
      <c r="F69" s="22"/>
      <c r="G69" s="21">
        <v>2</v>
      </c>
      <c r="H69" s="22">
        <v>18</v>
      </c>
      <c r="I69" s="60"/>
      <c r="J69" s="60"/>
      <c r="K69" s="52">
        <v>36</v>
      </c>
    </row>
    <row r="70" spans="1:11" ht="18">
      <c r="A70" s="25">
        <v>712010</v>
      </c>
      <c r="B70" s="21" t="s">
        <v>112</v>
      </c>
      <c r="C70" s="25" t="s">
        <v>76</v>
      </c>
      <c r="D70" s="21"/>
      <c r="E70" s="22"/>
      <c r="F70" s="22"/>
      <c r="G70" s="21">
        <v>4</v>
      </c>
      <c r="H70" s="22">
        <v>1.1</v>
      </c>
      <c r="I70" s="60">
        <f>G70*H70</f>
        <v>4.4</v>
      </c>
      <c r="J70" s="60"/>
      <c r="K70" s="52"/>
    </row>
    <row r="71" spans="1:11" ht="18">
      <c r="A71" s="25">
        <v>712010</v>
      </c>
      <c r="B71" s="21" t="s">
        <v>112</v>
      </c>
      <c r="C71" s="25" t="s">
        <v>77</v>
      </c>
      <c r="D71" s="21"/>
      <c r="E71" s="22"/>
      <c r="F71" s="22"/>
      <c r="G71" s="21">
        <v>4</v>
      </c>
      <c r="H71" s="22">
        <v>14</v>
      </c>
      <c r="I71" s="60">
        <f>G71*H71</f>
        <v>56</v>
      </c>
      <c r="J71" s="60"/>
      <c r="K71" s="52">
        <v>56</v>
      </c>
    </row>
    <row r="72" spans="1:11" ht="18">
      <c r="A72" s="25">
        <v>712010</v>
      </c>
      <c r="B72" s="21" t="s">
        <v>112</v>
      </c>
      <c r="C72" s="25" t="s">
        <v>78</v>
      </c>
      <c r="D72" s="21"/>
      <c r="E72" s="22"/>
      <c r="F72" s="22"/>
      <c r="G72" s="21">
        <v>30</v>
      </c>
      <c r="H72" s="22">
        <v>25</v>
      </c>
      <c r="I72" s="60"/>
      <c r="J72" s="60">
        <v>750</v>
      </c>
      <c r="K72" s="53"/>
    </row>
    <row r="73" spans="1:11" ht="18">
      <c r="A73" s="25">
        <v>712010</v>
      </c>
      <c r="B73" s="21" t="s">
        <v>112</v>
      </c>
      <c r="C73" s="21" t="s">
        <v>79</v>
      </c>
      <c r="D73" s="25"/>
      <c r="E73" s="26"/>
      <c r="F73" s="26"/>
      <c r="G73" s="21">
        <v>30</v>
      </c>
      <c r="H73" s="22">
        <v>2.5</v>
      </c>
      <c r="I73" s="60"/>
      <c r="J73" s="60">
        <v>75</v>
      </c>
      <c r="K73" s="53"/>
    </row>
    <row r="74" spans="1:11" ht="18">
      <c r="A74" s="25">
        <v>712010</v>
      </c>
      <c r="B74" s="21" t="s">
        <v>112</v>
      </c>
      <c r="C74" s="25" t="s">
        <v>80</v>
      </c>
      <c r="D74" s="21"/>
      <c r="E74" s="22"/>
      <c r="F74" s="22"/>
      <c r="G74" s="21">
        <v>15</v>
      </c>
      <c r="H74" s="22">
        <v>3.2</v>
      </c>
      <c r="I74" s="60"/>
      <c r="J74" s="60">
        <v>48</v>
      </c>
      <c r="K74" s="53"/>
    </row>
    <row r="75" spans="1:11" ht="18">
      <c r="A75" s="25">
        <v>712010</v>
      </c>
      <c r="B75" s="21" t="s">
        <v>112</v>
      </c>
      <c r="C75" s="21" t="s">
        <v>81</v>
      </c>
      <c r="D75" s="21"/>
      <c r="E75" s="22"/>
      <c r="F75" s="22"/>
      <c r="G75" s="21">
        <v>15</v>
      </c>
      <c r="H75" s="22">
        <v>0.6</v>
      </c>
      <c r="I75" s="60">
        <f>G75*H75</f>
        <v>9</v>
      </c>
      <c r="J75" s="60"/>
      <c r="K75" s="53"/>
    </row>
    <row r="76" spans="1:11" ht="18">
      <c r="A76" s="25">
        <v>712010</v>
      </c>
      <c r="B76" s="21" t="s">
        <v>112</v>
      </c>
      <c r="C76" s="21" t="s">
        <v>16</v>
      </c>
      <c r="D76" s="21"/>
      <c r="E76" s="22"/>
      <c r="F76" s="22"/>
      <c r="G76" s="21">
        <v>20</v>
      </c>
      <c r="H76" s="22">
        <v>35</v>
      </c>
      <c r="I76" s="60"/>
      <c r="J76" s="60"/>
      <c r="K76" s="52">
        <v>700</v>
      </c>
    </row>
    <row r="77" spans="1:11" ht="18">
      <c r="A77" s="25">
        <v>712010</v>
      </c>
      <c r="B77" s="21" t="s">
        <v>112</v>
      </c>
      <c r="C77" s="21" t="s">
        <v>82</v>
      </c>
      <c r="D77" s="21"/>
      <c r="E77" s="22"/>
      <c r="F77" s="22"/>
      <c r="G77" s="21">
        <v>30</v>
      </c>
      <c r="H77" s="22">
        <v>2.2</v>
      </c>
      <c r="I77" s="60"/>
      <c r="J77" s="60"/>
      <c r="K77" s="52">
        <v>66</v>
      </c>
    </row>
    <row r="78" spans="1:11" ht="18">
      <c r="A78" s="25">
        <v>712010</v>
      </c>
      <c r="B78" s="21" t="s">
        <v>112</v>
      </c>
      <c r="C78" s="21" t="s">
        <v>83</v>
      </c>
      <c r="D78" s="21"/>
      <c r="E78" s="22"/>
      <c r="F78" s="22"/>
      <c r="G78" s="21">
        <v>1</v>
      </c>
      <c r="H78" s="22">
        <v>20</v>
      </c>
      <c r="I78" s="60">
        <v>20</v>
      </c>
      <c r="J78" s="60"/>
      <c r="K78" s="52"/>
    </row>
    <row r="79" spans="1:11" ht="18">
      <c r="A79" s="25">
        <v>712010</v>
      </c>
      <c r="B79" s="21" t="s">
        <v>112</v>
      </c>
      <c r="C79" s="25" t="s">
        <v>84</v>
      </c>
      <c r="D79" s="21"/>
      <c r="E79" s="22"/>
      <c r="F79" s="22"/>
      <c r="G79" s="21">
        <v>1</v>
      </c>
      <c r="H79" s="22">
        <v>10</v>
      </c>
      <c r="I79" s="60">
        <v>10</v>
      </c>
      <c r="J79" s="60"/>
      <c r="K79" s="52"/>
    </row>
    <row r="80" spans="1:11" ht="54">
      <c r="A80" s="25">
        <v>712010</v>
      </c>
      <c r="B80" s="21" t="s">
        <v>112</v>
      </c>
      <c r="C80" s="34" t="s">
        <v>86</v>
      </c>
      <c r="D80" s="21"/>
      <c r="E80" s="22"/>
      <c r="F80" s="22"/>
      <c r="G80" s="21">
        <v>1</v>
      </c>
      <c r="H80" s="22">
        <v>560</v>
      </c>
      <c r="I80" s="60"/>
      <c r="J80" s="60">
        <v>560</v>
      </c>
      <c r="K80" s="52"/>
    </row>
    <row r="81" spans="1:11" ht="36">
      <c r="A81" s="25">
        <v>712010</v>
      </c>
      <c r="B81" s="21" t="s">
        <v>112</v>
      </c>
      <c r="C81" s="34" t="s">
        <v>87</v>
      </c>
      <c r="D81" s="21"/>
      <c r="E81" s="22"/>
      <c r="F81" s="22"/>
      <c r="G81" s="21">
        <v>1</v>
      </c>
      <c r="H81" s="22">
        <v>7</v>
      </c>
      <c r="I81" s="60">
        <f>G81*H81</f>
        <v>7</v>
      </c>
      <c r="J81" s="60"/>
      <c r="K81" s="52"/>
    </row>
    <row r="82" spans="1:11" ht="90">
      <c r="A82" s="25">
        <v>712010</v>
      </c>
      <c r="B82" s="21" t="s">
        <v>112</v>
      </c>
      <c r="C82" s="34" t="s">
        <v>88</v>
      </c>
      <c r="D82" s="21"/>
      <c r="E82" s="22"/>
      <c r="F82" s="22"/>
      <c r="G82" s="38">
        <v>4</v>
      </c>
      <c r="H82" s="39">
        <v>28</v>
      </c>
      <c r="I82" s="52">
        <v>112</v>
      </c>
      <c r="J82" s="52">
        <v>112</v>
      </c>
      <c r="K82" s="52">
        <v>112</v>
      </c>
    </row>
    <row r="83" spans="1:11" ht="36">
      <c r="A83" s="25">
        <v>712010</v>
      </c>
      <c r="B83" s="21" t="s">
        <v>112</v>
      </c>
      <c r="C83" s="21" t="s">
        <v>89</v>
      </c>
      <c r="D83" s="21"/>
      <c r="E83" s="22"/>
      <c r="F83" s="22"/>
      <c r="G83" s="21">
        <v>2</v>
      </c>
      <c r="H83" s="22">
        <v>25.2</v>
      </c>
      <c r="I83" s="60">
        <v>50.4</v>
      </c>
      <c r="J83" s="60">
        <v>50.4</v>
      </c>
      <c r="K83" s="52">
        <v>50.4</v>
      </c>
    </row>
    <row r="84" spans="1:11" ht="90">
      <c r="A84" s="25">
        <v>712010</v>
      </c>
      <c r="B84" s="21" t="s">
        <v>112</v>
      </c>
      <c r="C84" s="34" t="s">
        <v>90</v>
      </c>
      <c r="D84" s="21"/>
      <c r="E84" s="22"/>
      <c r="F84" s="22"/>
      <c r="G84" s="21">
        <v>2</v>
      </c>
      <c r="H84" s="22">
        <v>36.4</v>
      </c>
      <c r="I84" s="60"/>
      <c r="J84" s="60"/>
      <c r="K84" s="52">
        <v>72.8</v>
      </c>
    </row>
    <row r="85" spans="1:11" ht="36">
      <c r="A85" s="25">
        <v>712010</v>
      </c>
      <c r="B85" s="21" t="s">
        <v>112</v>
      </c>
      <c r="C85" s="34" t="s">
        <v>91</v>
      </c>
      <c r="D85" s="21"/>
      <c r="E85" s="22"/>
      <c r="F85" s="22"/>
      <c r="G85" s="21">
        <v>2</v>
      </c>
      <c r="H85" s="22">
        <v>46.8</v>
      </c>
      <c r="I85" s="60"/>
      <c r="J85" s="60">
        <v>93.6</v>
      </c>
      <c r="K85" s="53"/>
    </row>
    <row r="86" spans="1:11" ht="18">
      <c r="A86" s="25">
        <v>712010</v>
      </c>
      <c r="B86" s="21" t="s">
        <v>112</v>
      </c>
      <c r="C86" s="21" t="s">
        <v>92</v>
      </c>
      <c r="D86" s="25"/>
      <c r="E86" s="26"/>
      <c r="F86" s="26"/>
      <c r="G86" s="21">
        <v>2</v>
      </c>
      <c r="H86" s="22">
        <v>102.2</v>
      </c>
      <c r="I86" s="60"/>
      <c r="J86" s="60"/>
      <c r="K86" s="52">
        <v>205</v>
      </c>
    </row>
    <row r="87" spans="1:11" ht="18">
      <c r="A87" s="25">
        <v>712010</v>
      </c>
      <c r="B87" s="21" t="s">
        <v>112</v>
      </c>
      <c r="C87" s="21" t="s">
        <v>93</v>
      </c>
      <c r="D87" s="21"/>
      <c r="E87" s="22"/>
      <c r="F87" s="22"/>
      <c r="G87" s="21">
        <v>1700</v>
      </c>
      <c r="H87" s="22">
        <v>0.1</v>
      </c>
      <c r="I87" s="60">
        <f>G87*H87</f>
        <v>170</v>
      </c>
      <c r="J87" s="60"/>
      <c r="K87" s="53"/>
    </row>
    <row r="88" spans="1:11" ht="18">
      <c r="A88" s="25">
        <v>712010</v>
      </c>
      <c r="B88" s="21" t="s">
        <v>112</v>
      </c>
      <c r="C88" s="34" t="s">
        <v>94</v>
      </c>
      <c r="D88" s="21"/>
      <c r="E88" s="22"/>
      <c r="F88" s="22"/>
      <c r="G88" s="21">
        <v>12</v>
      </c>
      <c r="H88" s="22">
        <v>21.8</v>
      </c>
      <c r="I88" s="60">
        <f>G88*H88</f>
        <v>261.6</v>
      </c>
      <c r="J88" s="60"/>
      <c r="K88" s="53"/>
    </row>
    <row r="89" spans="1:11" ht="34.5" customHeight="1">
      <c r="A89" s="19">
        <v>712010</v>
      </c>
      <c r="B89" s="19" t="s">
        <v>13</v>
      </c>
      <c r="C89" s="6"/>
      <c r="D89" s="23"/>
      <c r="E89" s="23"/>
      <c r="F89" s="23">
        <f>SUM(F54:F87)</f>
        <v>0</v>
      </c>
      <c r="G89" s="23"/>
      <c r="H89" s="23"/>
      <c r="I89" s="67">
        <f>SUM(I54:I88)</f>
        <v>13363.3</v>
      </c>
      <c r="J89" s="67">
        <f>SUM(J54:J88)</f>
        <v>1998.4</v>
      </c>
      <c r="K89" s="67">
        <f>SUM(K54:K88)</f>
        <v>1488.2</v>
      </c>
    </row>
    <row r="90" spans="1:11" ht="18">
      <c r="A90" s="25">
        <v>712010</v>
      </c>
      <c r="B90" s="21" t="s">
        <v>109</v>
      </c>
      <c r="C90" s="25" t="s">
        <v>95</v>
      </c>
      <c r="D90" s="28"/>
      <c r="E90" s="28"/>
      <c r="F90" s="35"/>
      <c r="G90" s="25">
        <v>1</v>
      </c>
      <c r="H90" s="26">
        <v>620</v>
      </c>
      <c r="I90" s="52">
        <f>G90*H90</f>
        <v>620</v>
      </c>
      <c r="J90" s="52"/>
      <c r="K90" s="53"/>
    </row>
    <row r="91" spans="1:11" ht="36">
      <c r="A91" s="25">
        <v>712010</v>
      </c>
      <c r="B91" s="21" t="s">
        <v>109</v>
      </c>
      <c r="C91" s="21" t="s">
        <v>96</v>
      </c>
      <c r="D91" s="28"/>
      <c r="E91" s="28"/>
      <c r="F91" s="35"/>
      <c r="G91" s="25">
        <v>1</v>
      </c>
      <c r="H91" s="26">
        <v>2700</v>
      </c>
      <c r="I91" s="52"/>
      <c r="J91" s="52">
        <v>2700</v>
      </c>
      <c r="K91" s="53"/>
    </row>
    <row r="92" spans="1:11" ht="18">
      <c r="A92" s="25">
        <v>712010</v>
      </c>
      <c r="B92" s="21" t="s">
        <v>109</v>
      </c>
      <c r="C92" s="21" t="s">
        <v>97</v>
      </c>
      <c r="D92" s="25"/>
      <c r="E92" s="26"/>
      <c r="F92" s="26"/>
      <c r="G92" s="25">
        <v>1</v>
      </c>
      <c r="H92" s="26">
        <v>153.4</v>
      </c>
      <c r="I92" s="52"/>
      <c r="J92" s="52"/>
      <c r="K92" s="52">
        <v>155</v>
      </c>
    </row>
    <row r="93" spans="1:11" ht="18">
      <c r="A93" s="25">
        <v>712010</v>
      </c>
      <c r="B93" s="21" t="s">
        <v>109</v>
      </c>
      <c r="C93" s="21" t="s">
        <v>98</v>
      </c>
      <c r="D93" s="25"/>
      <c r="E93" s="26"/>
      <c r="F93" s="26"/>
      <c r="G93" s="25">
        <v>2</v>
      </c>
      <c r="H93" s="26">
        <v>40</v>
      </c>
      <c r="I93" s="52">
        <v>15</v>
      </c>
      <c r="J93" s="52"/>
      <c r="K93" s="52">
        <v>80</v>
      </c>
    </row>
    <row r="94" spans="1:11" ht="18">
      <c r="A94" s="25">
        <v>712010</v>
      </c>
      <c r="B94" s="21" t="s">
        <v>109</v>
      </c>
      <c r="C94" s="21" t="s">
        <v>99</v>
      </c>
      <c r="D94" s="25"/>
      <c r="E94" s="26"/>
      <c r="F94" s="26"/>
      <c r="G94" s="25">
        <v>2</v>
      </c>
      <c r="H94" s="26">
        <v>30</v>
      </c>
      <c r="I94" s="52"/>
      <c r="J94" s="52"/>
      <c r="K94" s="52">
        <v>60</v>
      </c>
    </row>
    <row r="95" spans="1:11" ht="18">
      <c r="A95" s="25">
        <v>712010</v>
      </c>
      <c r="B95" s="21" t="s">
        <v>109</v>
      </c>
      <c r="C95" s="21" t="s">
        <v>100</v>
      </c>
      <c r="D95" s="25"/>
      <c r="E95" s="26"/>
      <c r="F95" s="26"/>
      <c r="G95" s="25">
        <v>1</v>
      </c>
      <c r="H95" s="26">
        <v>400</v>
      </c>
      <c r="I95" s="52">
        <f>G95*H95</f>
        <v>400</v>
      </c>
      <c r="J95" s="52"/>
      <c r="K95" s="52">
        <v>400</v>
      </c>
    </row>
    <row r="96" spans="1:11" ht="36">
      <c r="A96" s="25">
        <v>712010</v>
      </c>
      <c r="B96" s="21" t="s">
        <v>109</v>
      </c>
      <c r="C96" s="21" t="s">
        <v>279</v>
      </c>
      <c r="D96" s="25"/>
      <c r="E96" s="26"/>
      <c r="F96" s="26"/>
      <c r="G96" s="25">
        <v>20</v>
      </c>
      <c r="H96" s="26">
        <v>27</v>
      </c>
      <c r="I96" s="52"/>
      <c r="J96" s="52"/>
      <c r="K96" s="52">
        <v>540</v>
      </c>
    </row>
    <row r="97" spans="1:11" ht="18">
      <c r="A97" s="25">
        <v>712010</v>
      </c>
      <c r="B97" s="21" t="s">
        <v>109</v>
      </c>
      <c r="C97" s="21" t="s">
        <v>101</v>
      </c>
      <c r="D97" s="25"/>
      <c r="E97" s="26"/>
      <c r="F97" s="26"/>
      <c r="G97" s="25">
        <v>1</v>
      </c>
      <c r="H97" s="26">
        <v>20</v>
      </c>
      <c r="I97" s="52"/>
      <c r="J97" s="52"/>
      <c r="K97" s="52">
        <v>20</v>
      </c>
    </row>
    <row r="98" spans="1:11" ht="18">
      <c r="A98" s="25">
        <v>712010</v>
      </c>
      <c r="B98" s="21" t="s">
        <v>109</v>
      </c>
      <c r="C98" s="21" t="s">
        <v>102</v>
      </c>
      <c r="D98" s="25"/>
      <c r="E98" s="26"/>
      <c r="F98" s="26"/>
      <c r="G98" s="25">
        <v>1</v>
      </c>
      <c r="H98" s="26">
        <v>570</v>
      </c>
      <c r="I98" s="52"/>
      <c r="J98" s="52">
        <v>570</v>
      </c>
      <c r="K98" s="52"/>
    </row>
    <row r="99" spans="1:11" ht="18">
      <c r="A99" s="25">
        <v>712010</v>
      </c>
      <c r="B99" s="21" t="s">
        <v>109</v>
      </c>
      <c r="C99" s="21" t="s">
        <v>103</v>
      </c>
      <c r="D99" s="25"/>
      <c r="E99" s="26"/>
      <c r="F99" s="26"/>
      <c r="G99" s="25">
        <v>1</v>
      </c>
      <c r="H99" s="26">
        <v>6000</v>
      </c>
      <c r="I99" s="52"/>
      <c r="J99" s="52"/>
      <c r="K99" s="52">
        <v>6500</v>
      </c>
    </row>
    <row r="100" spans="1:11" ht="18">
      <c r="A100" s="25">
        <v>712010</v>
      </c>
      <c r="B100" s="21" t="s">
        <v>109</v>
      </c>
      <c r="C100" s="21" t="s">
        <v>104</v>
      </c>
      <c r="D100" s="25"/>
      <c r="E100" s="26"/>
      <c r="F100" s="26"/>
      <c r="G100" s="25">
        <v>1</v>
      </c>
      <c r="H100" s="26">
        <v>850</v>
      </c>
      <c r="I100" s="52"/>
      <c r="J100" s="52">
        <v>1350</v>
      </c>
      <c r="K100" s="52"/>
    </row>
    <row r="101" spans="1:11" ht="18">
      <c r="A101" s="25">
        <v>712010</v>
      </c>
      <c r="B101" s="21" t="s">
        <v>109</v>
      </c>
      <c r="C101" s="21" t="s">
        <v>105</v>
      </c>
      <c r="D101" s="25"/>
      <c r="E101" s="26"/>
      <c r="F101" s="26"/>
      <c r="G101" s="25">
        <v>1</v>
      </c>
      <c r="H101" s="26">
        <v>60</v>
      </c>
      <c r="I101" s="52">
        <f>G101*H101</f>
        <v>60</v>
      </c>
      <c r="J101" s="52"/>
      <c r="K101" s="52"/>
    </row>
    <row r="102" spans="1:11" ht="36">
      <c r="A102" s="25">
        <v>712010</v>
      </c>
      <c r="B102" s="21" t="s">
        <v>109</v>
      </c>
      <c r="C102" s="34" t="s">
        <v>106</v>
      </c>
      <c r="D102" s="25"/>
      <c r="E102" s="26"/>
      <c r="F102" s="26"/>
      <c r="G102" s="25">
        <v>1</v>
      </c>
      <c r="H102" s="26">
        <v>60</v>
      </c>
      <c r="I102" s="52"/>
      <c r="J102" s="52">
        <v>60</v>
      </c>
      <c r="K102" s="52"/>
    </row>
    <row r="103" spans="1:11" ht="18">
      <c r="A103" s="25">
        <v>712010</v>
      </c>
      <c r="B103" s="21" t="s">
        <v>109</v>
      </c>
      <c r="C103" s="21" t="s">
        <v>107</v>
      </c>
      <c r="D103" s="25"/>
      <c r="E103" s="26"/>
      <c r="F103" s="26"/>
      <c r="G103" s="25">
        <v>1</v>
      </c>
      <c r="H103" s="26">
        <v>270</v>
      </c>
      <c r="I103" s="52">
        <f>G103*H103</f>
        <v>270</v>
      </c>
      <c r="J103" s="52"/>
      <c r="K103" s="52">
        <v>270</v>
      </c>
    </row>
    <row r="104" spans="1:11" ht="18">
      <c r="A104" s="25">
        <v>712010</v>
      </c>
      <c r="B104" s="21" t="s">
        <v>109</v>
      </c>
      <c r="C104" s="21" t="s">
        <v>108</v>
      </c>
      <c r="D104" s="25"/>
      <c r="E104" s="26"/>
      <c r="F104" s="26"/>
      <c r="G104" s="25">
        <v>1</v>
      </c>
      <c r="H104" s="26">
        <v>31</v>
      </c>
      <c r="I104" s="52"/>
      <c r="J104" s="52">
        <v>35</v>
      </c>
      <c r="K104" s="53"/>
    </row>
    <row r="105" spans="1:11" ht="18">
      <c r="A105" s="25">
        <v>712010</v>
      </c>
      <c r="B105" s="21" t="s">
        <v>109</v>
      </c>
      <c r="C105" s="21" t="s">
        <v>286</v>
      </c>
      <c r="D105" s="25"/>
      <c r="E105" s="26"/>
      <c r="F105" s="26"/>
      <c r="G105" s="25">
        <v>2</v>
      </c>
      <c r="H105" s="26">
        <v>100</v>
      </c>
      <c r="I105" s="52">
        <v>180</v>
      </c>
      <c r="J105" s="52"/>
      <c r="K105" s="53"/>
    </row>
    <row r="106" spans="1:11" ht="36.75" customHeight="1">
      <c r="A106" s="19">
        <v>712010</v>
      </c>
      <c r="B106" s="19" t="s">
        <v>13</v>
      </c>
      <c r="C106" s="6"/>
      <c r="D106" s="23"/>
      <c r="E106" s="23"/>
      <c r="F106" s="23">
        <f>SUM(F90:F105)</f>
        <v>0</v>
      </c>
      <c r="G106" s="23"/>
      <c r="H106" s="23"/>
      <c r="I106" s="67">
        <f>SUM(I90:I105)</f>
        <v>1545</v>
      </c>
      <c r="J106" s="67">
        <f>SUM(J90:J105)</f>
        <v>4715</v>
      </c>
      <c r="K106" s="67">
        <f>SUM(K90:K105)</f>
        <v>8025</v>
      </c>
    </row>
    <row r="107" spans="1:11" ht="18">
      <c r="A107" s="25">
        <v>712010</v>
      </c>
      <c r="B107" s="25" t="s">
        <v>116</v>
      </c>
      <c r="C107" s="21" t="s">
        <v>118</v>
      </c>
      <c r="D107" s="21"/>
      <c r="E107" s="21"/>
      <c r="F107" s="21"/>
      <c r="G107" s="25">
        <v>2</v>
      </c>
      <c r="H107" s="36">
        <v>12.874</v>
      </c>
      <c r="I107" s="61"/>
      <c r="J107" s="61"/>
      <c r="K107" s="61">
        <v>26</v>
      </c>
    </row>
    <row r="108" spans="1:11" ht="18">
      <c r="A108" s="25">
        <v>712010</v>
      </c>
      <c r="B108" s="25" t="s">
        <v>116</v>
      </c>
      <c r="C108" s="34" t="s">
        <v>119</v>
      </c>
      <c r="D108" s="21"/>
      <c r="E108" s="21"/>
      <c r="F108" s="21"/>
      <c r="G108" s="25">
        <v>1</v>
      </c>
      <c r="H108" s="36">
        <v>31.24</v>
      </c>
      <c r="I108" s="61"/>
      <c r="J108" s="61"/>
      <c r="K108" s="61">
        <v>35</v>
      </c>
    </row>
    <row r="109" spans="1:11" ht="18">
      <c r="A109" s="25">
        <v>712010</v>
      </c>
      <c r="B109" s="25" t="s">
        <v>116</v>
      </c>
      <c r="C109" s="21" t="s">
        <v>120</v>
      </c>
      <c r="D109" s="21"/>
      <c r="E109" s="21"/>
      <c r="F109" s="21"/>
      <c r="G109" s="25">
        <v>2</v>
      </c>
      <c r="H109" s="36">
        <v>169</v>
      </c>
      <c r="I109" s="61"/>
      <c r="J109" s="61">
        <v>550</v>
      </c>
      <c r="K109" s="53"/>
    </row>
    <row r="110" spans="1:11" ht="18">
      <c r="A110" s="25">
        <v>712010</v>
      </c>
      <c r="B110" s="25" t="s">
        <v>116</v>
      </c>
      <c r="C110" s="21" t="s">
        <v>121</v>
      </c>
      <c r="D110" s="21"/>
      <c r="E110" s="21"/>
      <c r="F110" s="21"/>
      <c r="G110" s="25">
        <v>2</v>
      </c>
      <c r="H110" s="36">
        <v>62.192</v>
      </c>
      <c r="I110" s="61">
        <f>G110*H110</f>
        <v>124.384</v>
      </c>
      <c r="J110" s="61"/>
      <c r="K110" s="53"/>
    </row>
    <row r="111" spans="1:11" ht="18">
      <c r="A111" s="25">
        <v>712010</v>
      </c>
      <c r="B111" s="25" t="s">
        <v>116</v>
      </c>
      <c r="C111" s="34" t="s">
        <v>122</v>
      </c>
      <c r="D111" s="21"/>
      <c r="E111" s="21"/>
      <c r="F111" s="21"/>
      <c r="G111" s="25">
        <v>1</v>
      </c>
      <c r="H111" s="36">
        <v>150</v>
      </c>
      <c r="I111" s="61">
        <v>700</v>
      </c>
      <c r="J111" s="61"/>
      <c r="K111" s="53"/>
    </row>
    <row r="112" spans="1:11" ht="18">
      <c r="A112" s="25">
        <v>712010</v>
      </c>
      <c r="B112" s="25" t="s">
        <v>116</v>
      </c>
      <c r="C112" s="25" t="s">
        <v>123</v>
      </c>
      <c r="D112" s="21"/>
      <c r="E112" s="21"/>
      <c r="F112" s="21"/>
      <c r="G112" s="25">
        <v>1</v>
      </c>
      <c r="H112" s="36">
        <v>620</v>
      </c>
      <c r="I112" s="61"/>
      <c r="J112" s="61">
        <v>620</v>
      </c>
      <c r="K112" s="53"/>
    </row>
    <row r="113" spans="1:11" ht="18">
      <c r="A113" s="25">
        <v>712010</v>
      </c>
      <c r="B113" s="25" t="s">
        <v>116</v>
      </c>
      <c r="C113" s="25" t="s">
        <v>124</v>
      </c>
      <c r="D113" s="21"/>
      <c r="E113" s="21"/>
      <c r="F113" s="21"/>
      <c r="G113" s="25">
        <v>2</v>
      </c>
      <c r="H113" s="36">
        <v>62</v>
      </c>
      <c r="I113" s="61"/>
      <c r="J113" s="61">
        <v>125</v>
      </c>
      <c r="K113" s="53"/>
    </row>
    <row r="114" spans="1:11" ht="18">
      <c r="A114" s="25">
        <v>712010</v>
      </c>
      <c r="B114" s="25" t="s">
        <v>116</v>
      </c>
      <c r="C114" s="21" t="s">
        <v>125</v>
      </c>
      <c r="D114" s="21"/>
      <c r="E114" s="22"/>
      <c r="F114" s="22"/>
      <c r="G114" s="25">
        <v>1</v>
      </c>
      <c r="H114" s="36">
        <v>35</v>
      </c>
      <c r="I114" s="61"/>
      <c r="J114" s="61"/>
      <c r="K114" s="52">
        <v>35</v>
      </c>
    </row>
    <row r="115" spans="1:11" ht="18">
      <c r="A115" s="25">
        <v>712010</v>
      </c>
      <c r="B115" s="25" t="s">
        <v>116</v>
      </c>
      <c r="C115" s="21" t="s">
        <v>126</v>
      </c>
      <c r="D115" s="21"/>
      <c r="E115" s="21"/>
      <c r="F115" s="21"/>
      <c r="G115" s="25">
        <v>1</v>
      </c>
      <c r="H115" s="36">
        <v>45</v>
      </c>
      <c r="I115" s="61"/>
      <c r="J115" s="61"/>
      <c r="K115" s="52">
        <v>45</v>
      </c>
    </row>
    <row r="116" spans="1:11" ht="36">
      <c r="A116" s="25">
        <v>712010</v>
      </c>
      <c r="B116" s="25" t="s">
        <v>116</v>
      </c>
      <c r="C116" s="21" t="s">
        <v>127</v>
      </c>
      <c r="D116" s="21"/>
      <c r="E116" s="21"/>
      <c r="F116" s="21"/>
      <c r="G116" s="25">
        <v>1</v>
      </c>
      <c r="H116" s="36">
        <v>1560</v>
      </c>
      <c r="I116" s="61"/>
      <c r="J116" s="61">
        <v>1560</v>
      </c>
      <c r="K116" s="52"/>
    </row>
    <row r="117" spans="1:11" ht="36">
      <c r="A117" s="25">
        <v>712010</v>
      </c>
      <c r="B117" s="25" t="s">
        <v>116</v>
      </c>
      <c r="C117" s="21" t="s">
        <v>128</v>
      </c>
      <c r="D117" s="21"/>
      <c r="E117" s="21"/>
      <c r="F117" s="21"/>
      <c r="G117" s="25">
        <v>1</v>
      </c>
      <c r="H117" s="36">
        <v>500</v>
      </c>
      <c r="I117" s="61"/>
      <c r="J117" s="61"/>
      <c r="K117" s="52">
        <v>500</v>
      </c>
    </row>
    <row r="118" spans="1:11" ht="18">
      <c r="A118" s="25">
        <v>712010</v>
      </c>
      <c r="B118" s="25" t="s">
        <v>116</v>
      </c>
      <c r="C118" s="25" t="s">
        <v>130</v>
      </c>
      <c r="D118" s="21"/>
      <c r="E118" s="21"/>
      <c r="F118" s="21"/>
      <c r="G118" s="25">
        <v>1</v>
      </c>
      <c r="H118" s="36">
        <v>59.8</v>
      </c>
      <c r="I118" s="61">
        <f>G118*H118</f>
        <v>59.8</v>
      </c>
      <c r="J118" s="61"/>
      <c r="K118" s="52"/>
    </row>
    <row r="119" spans="1:11" ht="18">
      <c r="A119" s="25">
        <v>712010</v>
      </c>
      <c r="B119" s="25" t="s">
        <v>116</v>
      </c>
      <c r="C119" s="21" t="s">
        <v>129</v>
      </c>
      <c r="D119" s="21"/>
      <c r="E119" s="21"/>
      <c r="F119" s="21"/>
      <c r="G119" s="25">
        <v>1</v>
      </c>
      <c r="H119" s="36">
        <v>48</v>
      </c>
      <c r="I119" s="61"/>
      <c r="J119" s="61"/>
      <c r="K119" s="52">
        <v>50</v>
      </c>
    </row>
    <row r="120" spans="1:11" ht="18">
      <c r="A120" s="25">
        <v>712010</v>
      </c>
      <c r="B120" s="25" t="s">
        <v>116</v>
      </c>
      <c r="C120" s="21" t="s">
        <v>131</v>
      </c>
      <c r="D120" s="21"/>
      <c r="E120" s="21"/>
      <c r="F120" s="21"/>
      <c r="G120" s="25">
        <v>1</v>
      </c>
      <c r="H120" s="36">
        <v>39</v>
      </c>
      <c r="I120" s="61"/>
      <c r="J120" s="61"/>
      <c r="K120" s="52">
        <v>40</v>
      </c>
    </row>
    <row r="121" spans="1:11" ht="18">
      <c r="A121" s="25">
        <v>712010</v>
      </c>
      <c r="B121" s="25" t="s">
        <v>116</v>
      </c>
      <c r="C121" s="21" t="s">
        <v>132</v>
      </c>
      <c r="D121" s="21"/>
      <c r="E121" s="21"/>
      <c r="F121" s="21"/>
      <c r="G121" s="25">
        <v>2</v>
      </c>
      <c r="H121" s="36">
        <v>1150</v>
      </c>
      <c r="I121" s="61"/>
      <c r="J121" s="61">
        <v>2300</v>
      </c>
      <c r="K121" s="53"/>
    </row>
    <row r="122" spans="1:11" ht="36">
      <c r="A122" s="25">
        <v>712010</v>
      </c>
      <c r="B122" s="25" t="s">
        <v>116</v>
      </c>
      <c r="C122" s="21" t="s">
        <v>133</v>
      </c>
      <c r="D122" s="21"/>
      <c r="E122" s="21"/>
      <c r="F122" s="21"/>
      <c r="G122" s="25">
        <v>1</v>
      </c>
      <c r="H122" s="36">
        <v>1800</v>
      </c>
      <c r="I122" s="61"/>
      <c r="J122" s="61">
        <v>1800</v>
      </c>
      <c r="K122" s="53"/>
    </row>
    <row r="123" spans="1:11" ht="18">
      <c r="A123" s="25">
        <v>712010</v>
      </c>
      <c r="B123" s="25" t="s">
        <v>116</v>
      </c>
      <c r="C123" s="21" t="s">
        <v>16</v>
      </c>
      <c r="D123" s="21"/>
      <c r="E123" s="21"/>
      <c r="F123" s="21"/>
      <c r="G123" s="25">
        <v>1</v>
      </c>
      <c r="H123" s="36">
        <v>500</v>
      </c>
      <c r="I123" s="61"/>
      <c r="J123" s="61"/>
      <c r="K123" s="53">
        <v>500</v>
      </c>
    </row>
    <row r="124" spans="1:11" ht="18">
      <c r="A124" s="25">
        <v>712010</v>
      </c>
      <c r="B124" s="25" t="s">
        <v>116</v>
      </c>
      <c r="C124" s="21" t="s">
        <v>134</v>
      </c>
      <c r="D124" s="21"/>
      <c r="E124" s="21"/>
      <c r="F124" s="21"/>
      <c r="G124" s="25">
        <v>3</v>
      </c>
      <c r="H124" s="36">
        <v>500</v>
      </c>
      <c r="I124" s="61"/>
      <c r="J124" s="61"/>
      <c r="K124" s="53">
        <v>1500</v>
      </c>
    </row>
    <row r="125" spans="1:11" ht="18">
      <c r="A125" s="25">
        <v>712010</v>
      </c>
      <c r="B125" s="25" t="s">
        <v>116</v>
      </c>
      <c r="C125" s="21" t="s">
        <v>107</v>
      </c>
      <c r="D125" s="21"/>
      <c r="E125" s="21"/>
      <c r="F125" s="21"/>
      <c r="G125" s="25">
        <v>1</v>
      </c>
      <c r="H125" s="36">
        <v>200</v>
      </c>
      <c r="I125" s="61"/>
      <c r="J125" s="61">
        <v>400</v>
      </c>
      <c r="K125" s="53"/>
    </row>
    <row r="126" spans="1:11" ht="18">
      <c r="A126" s="25">
        <v>712010</v>
      </c>
      <c r="B126" s="25" t="s">
        <v>116</v>
      </c>
      <c r="C126" s="21" t="s">
        <v>135</v>
      </c>
      <c r="D126" s="21"/>
      <c r="E126" s="21"/>
      <c r="F126" s="21"/>
      <c r="G126" s="25">
        <v>1</v>
      </c>
      <c r="H126" s="36">
        <v>312</v>
      </c>
      <c r="I126" s="61"/>
      <c r="J126" s="61"/>
      <c r="K126" s="52">
        <v>312</v>
      </c>
    </row>
    <row r="127" spans="1:11" ht="18">
      <c r="A127" s="25">
        <v>712010</v>
      </c>
      <c r="B127" s="25" t="s">
        <v>116</v>
      </c>
      <c r="C127" s="21" t="s">
        <v>136</v>
      </c>
      <c r="D127" s="21"/>
      <c r="E127" s="21"/>
      <c r="F127" s="21"/>
      <c r="G127" s="25">
        <v>1</v>
      </c>
      <c r="H127" s="36">
        <v>715</v>
      </c>
      <c r="I127" s="61"/>
      <c r="J127" s="61"/>
      <c r="K127" s="52">
        <v>800</v>
      </c>
    </row>
    <row r="128" spans="1:11" ht="18">
      <c r="A128" s="25">
        <v>712010</v>
      </c>
      <c r="B128" s="25" t="s">
        <v>116</v>
      </c>
      <c r="C128" s="21" t="s">
        <v>137</v>
      </c>
      <c r="D128" s="21"/>
      <c r="E128" s="21"/>
      <c r="F128" s="21"/>
      <c r="G128" s="25">
        <v>1</v>
      </c>
      <c r="H128" s="36">
        <v>3400</v>
      </c>
      <c r="I128" s="61"/>
      <c r="J128" s="61">
        <v>3400</v>
      </c>
      <c r="K128" s="53"/>
    </row>
    <row r="129" spans="1:11" ht="18">
      <c r="A129" s="25">
        <v>712010</v>
      </c>
      <c r="B129" s="25" t="s">
        <v>116</v>
      </c>
      <c r="C129" s="21" t="s">
        <v>138</v>
      </c>
      <c r="D129" s="21"/>
      <c r="E129" s="21"/>
      <c r="F129" s="21"/>
      <c r="G129" s="25">
        <v>1</v>
      </c>
      <c r="H129" s="36">
        <v>39</v>
      </c>
      <c r="I129" s="61">
        <f>G129*H129</f>
        <v>39</v>
      </c>
      <c r="J129" s="61"/>
      <c r="K129" s="53"/>
    </row>
    <row r="130" spans="1:11" ht="18">
      <c r="A130" s="25">
        <v>712010</v>
      </c>
      <c r="B130" s="25" t="s">
        <v>116</v>
      </c>
      <c r="C130" s="21" t="s">
        <v>139</v>
      </c>
      <c r="D130" s="21"/>
      <c r="E130" s="21"/>
      <c r="F130" s="21"/>
      <c r="G130" s="25">
        <v>1</v>
      </c>
      <c r="H130" s="36">
        <v>5000</v>
      </c>
      <c r="I130" s="61"/>
      <c r="J130" s="61"/>
      <c r="K130" s="52">
        <v>5000</v>
      </c>
    </row>
    <row r="131" spans="1:11" ht="18">
      <c r="A131" s="25">
        <v>712010</v>
      </c>
      <c r="B131" s="25" t="s">
        <v>116</v>
      </c>
      <c r="C131" s="21" t="s">
        <v>140</v>
      </c>
      <c r="D131" s="21"/>
      <c r="E131" s="21"/>
      <c r="F131" s="21"/>
      <c r="G131" s="25">
        <v>1</v>
      </c>
      <c r="H131" s="36">
        <v>2000</v>
      </c>
      <c r="I131" s="61"/>
      <c r="J131" s="61"/>
      <c r="K131" s="52">
        <v>2000</v>
      </c>
    </row>
    <row r="132" spans="1:11" ht="18">
      <c r="A132" s="25">
        <v>712010</v>
      </c>
      <c r="B132" s="25" t="s">
        <v>116</v>
      </c>
      <c r="C132" s="21" t="s">
        <v>141</v>
      </c>
      <c r="D132" s="21"/>
      <c r="E132" s="21"/>
      <c r="F132" s="21"/>
      <c r="G132" s="25">
        <v>1</v>
      </c>
      <c r="H132" s="36">
        <v>37</v>
      </c>
      <c r="I132" s="61"/>
      <c r="J132" s="61"/>
      <c r="K132" s="52">
        <v>37</v>
      </c>
    </row>
    <row r="133" spans="1:11" ht="18">
      <c r="A133" s="25">
        <v>712010</v>
      </c>
      <c r="B133" s="25" t="s">
        <v>116</v>
      </c>
      <c r="C133" s="21" t="s">
        <v>142</v>
      </c>
      <c r="D133" s="21"/>
      <c r="E133" s="21"/>
      <c r="F133" s="21"/>
      <c r="G133" s="25">
        <v>1</v>
      </c>
      <c r="H133" s="36">
        <v>67</v>
      </c>
      <c r="I133" s="61"/>
      <c r="J133" s="61"/>
      <c r="K133" s="52">
        <v>67</v>
      </c>
    </row>
    <row r="134" spans="1:11" ht="18">
      <c r="A134" s="25">
        <v>712010</v>
      </c>
      <c r="B134" s="25" t="s">
        <v>116</v>
      </c>
      <c r="C134" s="21" t="s">
        <v>143</v>
      </c>
      <c r="D134" s="21"/>
      <c r="E134" s="21"/>
      <c r="F134" s="21"/>
      <c r="G134" s="25">
        <v>1</v>
      </c>
      <c r="H134" s="36">
        <v>32.508</v>
      </c>
      <c r="I134" s="61"/>
      <c r="J134" s="61"/>
      <c r="K134" s="52">
        <v>35</v>
      </c>
    </row>
    <row r="135" spans="1:11" ht="18">
      <c r="A135" s="25">
        <v>712010</v>
      </c>
      <c r="B135" s="25" t="s">
        <v>116</v>
      </c>
      <c r="C135" s="21" t="s">
        <v>144</v>
      </c>
      <c r="D135" s="21"/>
      <c r="E135" s="21"/>
      <c r="F135" s="21"/>
      <c r="G135" s="25">
        <v>1</v>
      </c>
      <c r="H135" s="36">
        <v>49</v>
      </c>
      <c r="I135" s="61"/>
      <c r="J135" s="61"/>
      <c r="K135" s="52">
        <v>49</v>
      </c>
    </row>
    <row r="136" spans="1:11" ht="18">
      <c r="A136" s="25">
        <v>712010</v>
      </c>
      <c r="B136" s="25" t="s">
        <v>116</v>
      </c>
      <c r="C136" s="21" t="s">
        <v>145</v>
      </c>
      <c r="D136" s="21"/>
      <c r="E136" s="21"/>
      <c r="F136" s="21"/>
      <c r="G136" s="25">
        <v>1</v>
      </c>
      <c r="H136" s="36">
        <v>34</v>
      </c>
      <c r="I136" s="61">
        <v>50</v>
      </c>
      <c r="J136" s="61">
        <v>50</v>
      </c>
      <c r="K136" s="52">
        <v>50</v>
      </c>
    </row>
    <row r="137" spans="1:11" ht="18">
      <c r="A137" s="25">
        <v>712010</v>
      </c>
      <c r="B137" s="25" t="s">
        <v>116</v>
      </c>
      <c r="C137" s="21" t="s">
        <v>146</v>
      </c>
      <c r="D137" s="21"/>
      <c r="E137" s="21"/>
      <c r="F137" s="21"/>
      <c r="G137" s="25">
        <v>1</v>
      </c>
      <c r="H137" s="36">
        <v>3650</v>
      </c>
      <c r="I137" s="61"/>
      <c r="J137" s="61">
        <v>3650</v>
      </c>
      <c r="K137" s="53"/>
    </row>
    <row r="138" spans="1:11" ht="36">
      <c r="A138" s="25">
        <v>712010</v>
      </c>
      <c r="B138" s="25" t="s">
        <v>116</v>
      </c>
      <c r="C138" s="21" t="s">
        <v>37</v>
      </c>
      <c r="D138" s="21"/>
      <c r="E138" s="21"/>
      <c r="F138" s="21"/>
      <c r="G138" s="25">
        <v>2</v>
      </c>
      <c r="H138" s="36">
        <v>300</v>
      </c>
      <c r="I138" s="61">
        <v>600</v>
      </c>
      <c r="J138" s="61"/>
      <c r="K138" s="52"/>
    </row>
    <row r="139" spans="1:11" ht="36">
      <c r="A139" s="25">
        <v>712010</v>
      </c>
      <c r="B139" s="25" t="s">
        <v>116</v>
      </c>
      <c r="C139" s="21" t="s">
        <v>147</v>
      </c>
      <c r="D139" s="21"/>
      <c r="E139" s="21"/>
      <c r="F139" s="21"/>
      <c r="G139" s="25">
        <v>1</v>
      </c>
      <c r="H139" s="36">
        <v>140</v>
      </c>
      <c r="I139" s="61"/>
      <c r="J139" s="61">
        <v>140</v>
      </c>
      <c r="K139" s="53"/>
    </row>
    <row r="140" spans="1:11" ht="18">
      <c r="A140" s="25">
        <v>712010</v>
      </c>
      <c r="B140" s="25" t="s">
        <v>116</v>
      </c>
      <c r="C140" s="21" t="s">
        <v>148</v>
      </c>
      <c r="D140" s="21"/>
      <c r="E140" s="21"/>
      <c r="F140" s="21"/>
      <c r="G140" s="25">
        <v>1</v>
      </c>
      <c r="H140" s="36">
        <v>1350</v>
      </c>
      <c r="I140" s="61"/>
      <c r="J140" s="61">
        <v>1450</v>
      </c>
      <c r="K140" s="53"/>
    </row>
    <row r="141" spans="1:11" ht="18">
      <c r="A141" s="25">
        <v>712010</v>
      </c>
      <c r="B141" s="25" t="s">
        <v>116</v>
      </c>
      <c r="C141" s="21" t="s">
        <v>149</v>
      </c>
      <c r="D141" s="21"/>
      <c r="E141" s="21"/>
      <c r="F141" s="21"/>
      <c r="G141" s="25">
        <v>2</v>
      </c>
      <c r="H141" s="36">
        <v>25.9</v>
      </c>
      <c r="I141" s="61">
        <f>G141*H141</f>
        <v>51.8</v>
      </c>
      <c r="J141" s="61"/>
      <c r="K141" s="53"/>
    </row>
    <row r="142" spans="1:11" ht="18">
      <c r="A142" s="25">
        <v>712010</v>
      </c>
      <c r="B142" s="25" t="s">
        <v>116</v>
      </c>
      <c r="C142" s="21" t="s">
        <v>150</v>
      </c>
      <c r="D142" s="21"/>
      <c r="E142" s="21"/>
      <c r="F142" s="21"/>
      <c r="G142" s="25">
        <v>1</v>
      </c>
      <c r="H142" s="36">
        <v>49.5</v>
      </c>
      <c r="I142" s="61">
        <f>G142*H142</f>
        <v>49.5</v>
      </c>
      <c r="J142" s="61"/>
      <c r="K142" s="53"/>
    </row>
    <row r="143" spans="1:11" ht="18">
      <c r="A143" s="25">
        <v>712010</v>
      </c>
      <c r="B143" s="25" t="s">
        <v>116</v>
      </c>
      <c r="C143" s="21" t="s">
        <v>151</v>
      </c>
      <c r="D143" s="21"/>
      <c r="E143" s="21"/>
      <c r="F143" s="21"/>
      <c r="G143" s="25">
        <v>1</v>
      </c>
      <c r="H143" s="36">
        <v>298.368</v>
      </c>
      <c r="I143" s="61"/>
      <c r="J143" s="61"/>
      <c r="K143" s="52">
        <v>300</v>
      </c>
    </row>
    <row r="144" spans="1:11" ht="18">
      <c r="A144" s="25">
        <v>712010</v>
      </c>
      <c r="B144" s="25" t="s">
        <v>116</v>
      </c>
      <c r="C144" s="21" t="s">
        <v>152</v>
      </c>
      <c r="D144" s="21"/>
      <c r="E144" s="21"/>
      <c r="F144" s="21"/>
      <c r="G144" s="25">
        <v>2</v>
      </c>
      <c r="H144" s="36">
        <v>18</v>
      </c>
      <c r="I144" s="61"/>
      <c r="J144" s="61">
        <v>55</v>
      </c>
      <c r="K144" s="52"/>
    </row>
    <row r="145" spans="1:11" ht="36">
      <c r="A145" s="25">
        <v>712010</v>
      </c>
      <c r="B145" s="25" t="s">
        <v>116</v>
      </c>
      <c r="C145" s="21" t="s">
        <v>153</v>
      </c>
      <c r="D145" s="21"/>
      <c r="E145" s="21"/>
      <c r="F145" s="21"/>
      <c r="G145" s="25">
        <v>1</v>
      </c>
      <c r="H145" s="36">
        <v>45</v>
      </c>
      <c r="I145" s="61"/>
      <c r="J145" s="61"/>
      <c r="K145" s="52">
        <v>45</v>
      </c>
    </row>
    <row r="146" spans="1:11" ht="36">
      <c r="A146" s="25">
        <v>712010</v>
      </c>
      <c r="B146" s="25" t="s">
        <v>116</v>
      </c>
      <c r="C146" s="21" t="s">
        <v>154</v>
      </c>
      <c r="D146" s="21"/>
      <c r="E146" s="21"/>
      <c r="F146" s="21"/>
      <c r="G146" s="25">
        <v>1</v>
      </c>
      <c r="H146" s="36">
        <v>330</v>
      </c>
      <c r="I146" s="61"/>
      <c r="J146" s="61"/>
      <c r="K146" s="52">
        <v>330</v>
      </c>
    </row>
    <row r="147" spans="1:11" ht="18">
      <c r="A147" s="25">
        <v>712010</v>
      </c>
      <c r="B147" s="25" t="s">
        <v>116</v>
      </c>
      <c r="C147" s="21" t="s">
        <v>155</v>
      </c>
      <c r="D147" s="21"/>
      <c r="E147" s="21"/>
      <c r="F147" s="21"/>
      <c r="G147" s="25">
        <v>1</v>
      </c>
      <c r="H147" s="36">
        <v>65</v>
      </c>
      <c r="I147" s="61"/>
      <c r="J147" s="61"/>
      <c r="K147" s="52">
        <v>65</v>
      </c>
    </row>
    <row r="148" spans="1:11" ht="18">
      <c r="A148" s="25">
        <v>712010</v>
      </c>
      <c r="B148" s="25" t="s">
        <v>116</v>
      </c>
      <c r="C148" s="21" t="s">
        <v>156</v>
      </c>
      <c r="D148" s="21"/>
      <c r="E148" s="21"/>
      <c r="F148" s="21"/>
      <c r="G148" s="25">
        <v>1</v>
      </c>
      <c r="H148" s="36">
        <v>48</v>
      </c>
      <c r="I148" s="61"/>
      <c r="J148" s="61"/>
      <c r="K148" s="52">
        <v>48</v>
      </c>
    </row>
    <row r="149" spans="1:11" ht="18">
      <c r="A149" s="25">
        <v>712010</v>
      </c>
      <c r="B149" s="25" t="s">
        <v>116</v>
      </c>
      <c r="C149" s="21" t="s">
        <v>157</v>
      </c>
      <c r="D149" s="21"/>
      <c r="E149" s="21"/>
      <c r="F149" s="21"/>
      <c r="G149" s="25">
        <v>1</v>
      </c>
      <c r="H149" s="36">
        <v>58</v>
      </c>
      <c r="I149" s="61"/>
      <c r="J149" s="61"/>
      <c r="K149" s="52">
        <v>58</v>
      </c>
    </row>
    <row r="150" spans="1:11" ht="18">
      <c r="A150" s="25">
        <v>712010</v>
      </c>
      <c r="B150" s="25" t="s">
        <v>116</v>
      </c>
      <c r="C150" s="21" t="s">
        <v>158</v>
      </c>
      <c r="D150" s="21"/>
      <c r="E150" s="21"/>
      <c r="F150" s="21"/>
      <c r="G150" s="25">
        <v>1</v>
      </c>
      <c r="H150" s="36">
        <v>25.795</v>
      </c>
      <c r="I150" s="61">
        <f>G150*H150</f>
        <v>25.795</v>
      </c>
      <c r="J150" s="61"/>
      <c r="K150" s="52"/>
    </row>
    <row r="151" spans="1:11" ht="30" customHeight="1">
      <c r="A151" s="25">
        <v>712010</v>
      </c>
      <c r="B151" s="25" t="s">
        <v>116</v>
      </c>
      <c r="C151" s="21" t="s">
        <v>280</v>
      </c>
      <c r="D151" s="21"/>
      <c r="E151" s="21"/>
      <c r="F151" s="21"/>
      <c r="G151" s="25">
        <v>25</v>
      </c>
      <c r="H151" s="36">
        <v>56</v>
      </c>
      <c r="I151" s="61"/>
      <c r="J151" s="61">
        <v>1400</v>
      </c>
      <c r="K151" s="52"/>
    </row>
    <row r="152" spans="1:11" ht="18">
      <c r="A152" s="25">
        <v>712010</v>
      </c>
      <c r="B152" s="25" t="s">
        <v>116</v>
      </c>
      <c r="C152" s="21" t="s">
        <v>159</v>
      </c>
      <c r="D152" s="21"/>
      <c r="E152" s="21"/>
      <c r="F152" s="21"/>
      <c r="G152" s="25">
        <v>1</v>
      </c>
      <c r="H152" s="36">
        <v>40.3</v>
      </c>
      <c r="I152" s="61"/>
      <c r="J152" s="61"/>
      <c r="K152" s="52">
        <v>41</v>
      </c>
    </row>
    <row r="153" spans="1:11" ht="18">
      <c r="A153" s="25">
        <v>712010</v>
      </c>
      <c r="B153" s="25" t="s">
        <v>116</v>
      </c>
      <c r="C153" s="25" t="s">
        <v>160</v>
      </c>
      <c r="D153" s="21"/>
      <c r="E153" s="21"/>
      <c r="F153" s="21"/>
      <c r="G153" s="25">
        <v>1</v>
      </c>
      <c r="H153" s="36">
        <v>31.042</v>
      </c>
      <c r="I153" s="61"/>
      <c r="J153" s="61"/>
      <c r="K153" s="52">
        <v>31</v>
      </c>
    </row>
    <row r="154" spans="1:11" ht="18">
      <c r="A154" s="25">
        <v>712010</v>
      </c>
      <c r="B154" s="25" t="s">
        <v>116</v>
      </c>
      <c r="C154" s="21" t="s">
        <v>161</v>
      </c>
      <c r="D154" s="21"/>
      <c r="E154" s="21"/>
      <c r="F154" s="21"/>
      <c r="G154" s="25">
        <v>1</v>
      </c>
      <c r="H154" s="36">
        <v>12.25</v>
      </c>
      <c r="I154" s="61"/>
      <c r="J154" s="61"/>
      <c r="K154" s="52">
        <v>13</v>
      </c>
    </row>
    <row r="155" spans="1:11" ht="18">
      <c r="A155" s="25">
        <v>712010</v>
      </c>
      <c r="B155" s="25" t="s">
        <v>116</v>
      </c>
      <c r="C155" s="21" t="s">
        <v>162</v>
      </c>
      <c r="D155" s="21"/>
      <c r="E155" s="21"/>
      <c r="F155" s="21"/>
      <c r="G155" s="25">
        <v>1</v>
      </c>
      <c r="H155" s="36">
        <v>210</v>
      </c>
      <c r="I155" s="61"/>
      <c r="J155" s="61">
        <v>550</v>
      </c>
      <c r="K155" s="52"/>
    </row>
    <row r="156" spans="1:11" ht="18">
      <c r="A156" s="25">
        <v>712010</v>
      </c>
      <c r="B156" s="25" t="s">
        <v>116</v>
      </c>
      <c r="C156" s="21" t="s">
        <v>163</v>
      </c>
      <c r="D156" s="21"/>
      <c r="E156" s="21"/>
      <c r="F156" s="21"/>
      <c r="G156" s="25">
        <v>1</v>
      </c>
      <c r="H156" s="36">
        <v>200</v>
      </c>
      <c r="I156" s="61"/>
      <c r="J156" s="61"/>
      <c r="K156" s="52">
        <v>200</v>
      </c>
    </row>
    <row r="157" spans="1:11" ht="18">
      <c r="A157" s="25">
        <v>712010</v>
      </c>
      <c r="B157" s="25" t="s">
        <v>116</v>
      </c>
      <c r="C157" s="21" t="s">
        <v>164</v>
      </c>
      <c r="D157" s="21"/>
      <c r="E157" s="21"/>
      <c r="F157" s="21"/>
      <c r="G157" s="25">
        <v>1</v>
      </c>
      <c r="H157" s="36">
        <v>856.748</v>
      </c>
      <c r="I157" s="61"/>
      <c r="J157" s="61"/>
      <c r="K157" s="52">
        <v>856</v>
      </c>
    </row>
    <row r="158" spans="1:11" ht="18">
      <c r="A158" s="25">
        <v>712010</v>
      </c>
      <c r="B158" s="25" t="s">
        <v>116</v>
      </c>
      <c r="C158" s="21" t="s">
        <v>165</v>
      </c>
      <c r="D158" s="21"/>
      <c r="E158" s="21"/>
      <c r="F158" s="21"/>
      <c r="G158" s="25">
        <v>1</v>
      </c>
      <c r="H158" s="36">
        <v>82</v>
      </c>
      <c r="I158" s="61">
        <f>G158*H158</f>
        <v>82</v>
      </c>
      <c r="J158" s="61"/>
      <c r="K158" s="52"/>
    </row>
    <row r="159" spans="1:11" ht="18">
      <c r="A159" s="25">
        <v>712010</v>
      </c>
      <c r="B159" s="25" t="s">
        <v>116</v>
      </c>
      <c r="C159" s="21" t="s">
        <v>166</v>
      </c>
      <c r="D159" s="21"/>
      <c r="E159" s="21"/>
      <c r="F159" s="21"/>
      <c r="G159" s="25">
        <v>1</v>
      </c>
      <c r="H159" s="36">
        <v>1221.945</v>
      </c>
      <c r="I159" s="61"/>
      <c r="J159" s="61"/>
      <c r="K159" s="52">
        <v>1300</v>
      </c>
    </row>
    <row r="160" spans="1:11" ht="18">
      <c r="A160" s="25">
        <v>712010</v>
      </c>
      <c r="B160" s="25" t="s">
        <v>116</v>
      </c>
      <c r="C160" s="21" t="s">
        <v>167</v>
      </c>
      <c r="D160" s="21"/>
      <c r="E160" s="21"/>
      <c r="F160" s="21"/>
      <c r="G160" s="25">
        <v>1</v>
      </c>
      <c r="H160" s="36">
        <v>594</v>
      </c>
      <c r="I160" s="61"/>
      <c r="J160" s="61"/>
      <c r="K160" s="52">
        <v>595</v>
      </c>
    </row>
    <row r="161" spans="1:11" ht="18">
      <c r="A161" s="25">
        <v>712010</v>
      </c>
      <c r="B161" s="25" t="s">
        <v>116</v>
      </c>
      <c r="C161" s="21" t="s">
        <v>168</v>
      </c>
      <c r="D161" s="21"/>
      <c r="E161" s="21"/>
      <c r="F161" s="21"/>
      <c r="G161" s="25">
        <v>1</v>
      </c>
      <c r="H161" s="36">
        <v>7</v>
      </c>
      <c r="I161" s="61">
        <f>G161*H161</f>
        <v>7</v>
      </c>
      <c r="J161" s="61"/>
      <c r="K161" s="52"/>
    </row>
    <row r="162" spans="1:11" ht="18">
      <c r="A162" s="25">
        <v>712010</v>
      </c>
      <c r="B162" s="25" t="s">
        <v>116</v>
      </c>
      <c r="C162" s="21" t="s">
        <v>169</v>
      </c>
      <c r="D162" s="21"/>
      <c r="E162" s="21"/>
      <c r="F162" s="21"/>
      <c r="G162" s="25">
        <v>2</v>
      </c>
      <c r="H162" s="36">
        <v>81</v>
      </c>
      <c r="I162" s="61"/>
      <c r="J162" s="61"/>
      <c r="K162" s="52">
        <v>162</v>
      </c>
    </row>
    <row r="163" spans="1:11" ht="18">
      <c r="A163" s="25">
        <v>712010</v>
      </c>
      <c r="B163" s="25" t="s">
        <v>116</v>
      </c>
      <c r="C163" s="21" t="s">
        <v>170</v>
      </c>
      <c r="D163" s="21"/>
      <c r="E163" s="21"/>
      <c r="F163" s="21"/>
      <c r="G163" s="25">
        <v>3</v>
      </c>
      <c r="H163" s="36">
        <v>44.5</v>
      </c>
      <c r="I163" s="61"/>
      <c r="J163" s="61"/>
      <c r="K163" s="52">
        <v>134</v>
      </c>
    </row>
    <row r="164" spans="1:11" ht="18">
      <c r="A164" s="25">
        <v>712010</v>
      </c>
      <c r="B164" s="25" t="s">
        <v>116</v>
      </c>
      <c r="C164" s="21" t="s">
        <v>171</v>
      </c>
      <c r="D164" s="21"/>
      <c r="E164" s="21"/>
      <c r="F164" s="21"/>
      <c r="G164" s="25">
        <v>3</v>
      </c>
      <c r="H164" s="36">
        <v>52</v>
      </c>
      <c r="I164" s="61"/>
      <c r="J164" s="61"/>
      <c r="K164" s="52">
        <v>156</v>
      </c>
    </row>
    <row r="165" spans="1:11" ht="18">
      <c r="A165" s="25">
        <v>712010</v>
      </c>
      <c r="B165" s="25" t="s">
        <v>116</v>
      </c>
      <c r="C165" s="21" t="s">
        <v>172</v>
      </c>
      <c r="D165" s="21"/>
      <c r="E165" s="21"/>
      <c r="F165" s="21"/>
      <c r="G165" s="25">
        <v>2</v>
      </c>
      <c r="H165" s="36">
        <v>89.987</v>
      </c>
      <c r="I165" s="61">
        <v>373.58</v>
      </c>
      <c r="J165" s="61"/>
      <c r="K165" s="52"/>
    </row>
    <row r="166" spans="1:11" ht="18">
      <c r="A166" s="25">
        <v>712010</v>
      </c>
      <c r="B166" s="25" t="s">
        <v>116</v>
      </c>
      <c r="C166" s="21" t="s">
        <v>173</v>
      </c>
      <c r="D166" s="21"/>
      <c r="E166" s="21"/>
      <c r="F166" s="21"/>
      <c r="G166" s="25">
        <v>3</v>
      </c>
      <c r="H166" s="36">
        <v>340</v>
      </c>
      <c r="I166" s="61"/>
      <c r="J166" s="61"/>
      <c r="K166" s="52">
        <v>1020</v>
      </c>
    </row>
    <row r="167" spans="1:11" ht="18">
      <c r="A167" s="25">
        <v>712010</v>
      </c>
      <c r="B167" s="25" t="s">
        <v>116</v>
      </c>
      <c r="C167" s="21" t="s">
        <v>174</v>
      </c>
      <c r="D167" s="21"/>
      <c r="E167" s="21"/>
      <c r="F167" s="21"/>
      <c r="G167" s="25">
        <v>1</v>
      </c>
      <c r="H167" s="36">
        <v>29.99</v>
      </c>
      <c r="I167" s="61">
        <f>G167*H167</f>
        <v>29.99</v>
      </c>
      <c r="J167" s="61"/>
      <c r="K167" s="52"/>
    </row>
    <row r="168" spans="1:11" ht="18">
      <c r="A168" s="25">
        <v>712010</v>
      </c>
      <c r="B168" s="25" t="s">
        <v>116</v>
      </c>
      <c r="C168" s="21" t="s">
        <v>175</v>
      </c>
      <c r="D168" s="21"/>
      <c r="E168" s="21"/>
      <c r="F168" s="21"/>
      <c r="G168" s="25">
        <v>1</v>
      </c>
      <c r="H168" s="36">
        <v>35.7</v>
      </c>
      <c r="I168" s="61">
        <f>G168*H168</f>
        <v>35.7</v>
      </c>
      <c r="J168" s="61"/>
      <c r="K168" s="53"/>
    </row>
    <row r="169" spans="1:11" ht="18">
      <c r="A169" s="25">
        <v>712010</v>
      </c>
      <c r="B169" s="25" t="s">
        <v>116</v>
      </c>
      <c r="C169" s="21" t="s">
        <v>176</v>
      </c>
      <c r="D169" s="21"/>
      <c r="E169" s="21"/>
      <c r="F169" s="21"/>
      <c r="G169" s="25">
        <v>2</v>
      </c>
      <c r="H169" s="36">
        <v>231.4</v>
      </c>
      <c r="I169" s="61"/>
      <c r="J169" s="61"/>
      <c r="K169" s="52">
        <v>465</v>
      </c>
    </row>
    <row r="170" spans="1:11" ht="18">
      <c r="A170" s="25">
        <v>712010</v>
      </c>
      <c r="B170" s="25" t="s">
        <v>116</v>
      </c>
      <c r="C170" s="21" t="s">
        <v>177</v>
      </c>
      <c r="D170" s="21"/>
      <c r="E170" s="21"/>
      <c r="F170" s="21"/>
      <c r="G170" s="25">
        <v>1</v>
      </c>
      <c r="H170" s="36">
        <v>52</v>
      </c>
      <c r="I170" s="61"/>
      <c r="J170" s="61"/>
      <c r="K170" s="52">
        <v>52</v>
      </c>
    </row>
    <row r="171" spans="1:11" ht="18">
      <c r="A171" s="25">
        <v>712010</v>
      </c>
      <c r="B171" s="25" t="s">
        <v>116</v>
      </c>
      <c r="C171" s="21" t="s">
        <v>178</v>
      </c>
      <c r="D171" s="21"/>
      <c r="E171" s="21"/>
      <c r="F171" s="21"/>
      <c r="G171" s="25">
        <v>1</v>
      </c>
      <c r="H171" s="36">
        <v>149.5</v>
      </c>
      <c r="I171" s="61"/>
      <c r="J171" s="61">
        <v>16</v>
      </c>
      <c r="K171" s="53"/>
    </row>
    <row r="172" spans="1:11" ht="18">
      <c r="A172" s="25">
        <v>712010</v>
      </c>
      <c r="B172" s="25" t="s">
        <v>116</v>
      </c>
      <c r="C172" s="21" t="s">
        <v>179</v>
      </c>
      <c r="D172" s="21"/>
      <c r="E172" s="21"/>
      <c r="F172" s="21"/>
      <c r="G172" s="25">
        <v>2</v>
      </c>
      <c r="H172" s="36">
        <v>29.25</v>
      </c>
      <c r="I172" s="61"/>
      <c r="J172" s="61">
        <v>58.5</v>
      </c>
      <c r="K172" s="53"/>
    </row>
    <row r="173" spans="1:11" ht="18">
      <c r="A173" s="25">
        <v>712010</v>
      </c>
      <c r="B173" s="25" t="s">
        <v>116</v>
      </c>
      <c r="C173" s="21" t="s">
        <v>180</v>
      </c>
      <c r="D173" s="21"/>
      <c r="E173" s="21"/>
      <c r="F173" s="21"/>
      <c r="G173" s="25">
        <v>2</v>
      </c>
      <c r="H173" s="36">
        <v>19.5</v>
      </c>
      <c r="I173" s="61"/>
      <c r="J173" s="61">
        <v>39</v>
      </c>
      <c r="K173" s="53"/>
    </row>
    <row r="174" spans="1:11" ht="18">
      <c r="A174" s="25">
        <v>712010</v>
      </c>
      <c r="B174" s="25" t="s">
        <v>116</v>
      </c>
      <c r="C174" s="21" t="s">
        <v>181</v>
      </c>
      <c r="D174" s="21"/>
      <c r="E174" s="21"/>
      <c r="F174" s="21"/>
      <c r="G174" s="25">
        <v>2</v>
      </c>
      <c r="H174" s="36">
        <v>234.002</v>
      </c>
      <c r="I174" s="61"/>
      <c r="J174" s="61"/>
      <c r="K174" s="52">
        <v>500</v>
      </c>
    </row>
    <row r="175" spans="1:11" ht="18">
      <c r="A175" s="25">
        <v>712010</v>
      </c>
      <c r="B175" s="25" t="s">
        <v>116</v>
      </c>
      <c r="C175" s="21" t="s">
        <v>182</v>
      </c>
      <c r="D175" s="21"/>
      <c r="E175" s="21"/>
      <c r="F175" s="21"/>
      <c r="G175" s="25">
        <v>2</v>
      </c>
      <c r="H175" s="36">
        <v>78</v>
      </c>
      <c r="I175" s="61"/>
      <c r="J175" s="61"/>
      <c r="K175" s="52">
        <v>155</v>
      </c>
    </row>
    <row r="176" spans="1:11" ht="18">
      <c r="A176" s="25">
        <v>712010</v>
      </c>
      <c r="B176" s="25" t="s">
        <v>116</v>
      </c>
      <c r="C176" s="21" t="s">
        <v>183</v>
      </c>
      <c r="D176" s="21"/>
      <c r="E176" s="21"/>
      <c r="F176" s="21"/>
      <c r="G176" s="25">
        <v>3</v>
      </c>
      <c r="H176" s="36">
        <v>25</v>
      </c>
      <c r="I176" s="61"/>
      <c r="J176" s="61"/>
      <c r="K176" s="52">
        <v>75</v>
      </c>
    </row>
    <row r="177" spans="1:11" ht="18">
      <c r="A177" s="25">
        <v>712010</v>
      </c>
      <c r="B177" s="25" t="s">
        <v>116</v>
      </c>
      <c r="C177" s="21" t="s">
        <v>184</v>
      </c>
      <c r="D177" s="21"/>
      <c r="E177" s="21"/>
      <c r="F177" s="21"/>
      <c r="G177" s="25">
        <v>2</v>
      </c>
      <c r="H177" s="36">
        <v>29.771</v>
      </c>
      <c r="I177" s="61"/>
      <c r="J177" s="61"/>
      <c r="K177" s="52">
        <v>60</v>
      </c>
    </row>
    <row r="178" spans="1:11" ht="30.75" customHeight="1">
      <c r="A178" s="19">
        <v>712010</v>
      </c>
      <c r="B178" s="19" t="s">
        <v>13</v>
      </c>
      <c r="C178" s="6"/>
      <c r="D178" s="20"/>
      <c r="E178" s="20"/>
      <c r="F178" s="20">
        <f>SUM(F107:F120)</f>
        <v>0</v>
      </c>
      <c r="G178" s="20"/>
      <c r="H178" s="20"/>
      <c r="I178" s="54">
        <f>SUM(I107:I177)</f>
        <v>2228.5489999999995</v>
      </c>
      <c r="J178" s="54">
        <f>SUM(J107:J177)</f>
        <v>18163.5</v>
      </c>
      <c r="K178" s="54">
        <f>SUM(K107:K177)</f>
        <v>17742</v>
      </c>
    </row>
    <row r="179" spans="1:11" s="5" customFormat="1" ht="33" customHeight="1">
      <c r="A179" s="19" t="s">
        <v>33</v>
      </c>
      <c r="B179" s="19"/>
      <c r="C179" s="6"/>
      <c r="D179" s="49"/>
      <c r="E179" s="20"/>
      <c r="F179" s="20">
        <f>F178+F106+F89+F53+F33+F18</f>
        <v>0</v>
      </c>
      <c r="G179" s="20"/>
      <c r="H179" s="20"/>
      <c r="I179" s="54">
        <f>I18+I33+I53+I89+I106+I178</f>
        <v>32423.661</v>
      </c>
      <c r="J179" s="54">
        <f>J18+J33+J53+J89+J106+J178</f>
        <v>47809.663</v>
      </c>
      <c r="K179" s="54">
        <f>K18+K33+K53+K89+K106+K178</f>
        <v>54468.594</v>
      </c>
    </row>
    <row r="180" spans="1:11" ht="18">
      <c r="A180" s="25">
        <v>712030</v>
      </c>
      <c r="B180" s="25" t="s">
        <v>185</v>
      </c>
      <c r="C180" s="21" t="s">
        <v>186</v>
      </c>
      <c r="D180" s="25"/>
      <c r="E180" s="26"/>
      <c r="F180" s="26"/>
      <c r="G180" s="41">
        <v>1</v>
      </c>
      <c r="H180" s="26">
        <v>4200</v>
      </c>
      <c r="I180" s="52"/>
      <c r="J180" s="52">
        <v>4500</v>
      </c>
      <c r="K180" s="53"/>
    </row>
    <row r="181" spans="1:11" ht="18">
      <c r="A181" s="25">
        <v>712030</v>
      </c>
      <c r="B181" s="25" t="s">
        <v>185</v>
      </c>
      <c r="C181" s="21" t="s">
        <v>281</v>
      </c>
      <c r="D181" s="25"/>
      <c r="E181" s="26"/>
      <c r="F181" s="26"/>
      <c r="G181" s="41">
        <v>1</v>
      </c>
      <c r="H181" s="26">
        <v>200</v>
      </c>
      <c r="I181" s="52"/>
      <c r="J181" s="52">
        <v>200</v>
      </c>
      <c r="K181" s="53"/>
    </row>
    <row r="182" spans="1:11" ht="18">
      <c r="A182" s="25">
        <v>712030</v>
      </c>
      <c r="B182" s="25" t="s">
        <v>185</v>
      </c>
      <c r="C182" s="42" t="s">
        <v>187</v>
      </c>
      <c r="D182" s="42"/>
      <c r="E182" s="42"/>
      <c r="F182" s="42"/>
      <c r="G182" s="41">
        <v>1</v>
      </c>
      <c r="H182" s="26">
        <v>37</v>
      </c>
      <c r="I182" s="52"/>
      <c r="J182" s="52">
        <v>37</v>
      </c>
      <c r="K182" s="53"/>
    </row>
    <row r="183" spans="1:11" ht="18">
      <c r="A183" s="25">
        <v>712030</v>
      </c>
      <c r="B183" s="25" t="s">
        <v>185</v>
      </c>
      <c r="C183" s="25" t="s">
        <v>188</v>
      </c>
      <c r="D183" s="25"/>
      <c r="E183" s="26"/>
      <c r="F183" s="26"/>
      <c r="G183" s="41">
        <v>1</v>
      </c>
      <c r="H183" s="26">
        <v>80</v>
      </c>
      <c r="I183" s="52"/>
      <c r="J183" s="52">
        <v>80</v>
      </c>
      <c r="K183" s="51"/>
    </row>
    <row r="184" spans="1:11" ht="18">
      <c r="A184" s="25">
        <v>712030</v>
      </c>
      <c r="B184" s="25" t="s">
        <v>185</v>
      </c>
      <c r="C184" s="42" t="s">
        <v>189</v>
      </c>
      <c r="D184" s="42"/>
      <c r="E184" s="42"/>
      <c r="F184" s="42"/>
      <c r="G184" s="41">
        <v>2</v>
      </c>
      <c r="H184" s="26">
        <v>42.1</v>
      </c>
      <c r="I184" s="52"/>
      <c r="J184" s="52">
        <v>85</v>
      </c>
      <c r="K184" s="53"/>
    </row>
    <row r="185" spans="1:11" ht="18">
      <c r="A185" s="25">
        <v>712030</v>
      </c>
      <c r="B185" s="25" t="s">
        <v>185</v>
      </c>
      <c r="C185" s="42" t="s">
        <v>190</v>
      </c>
      <c r="D185" s="42"/>
      <c r="E185" s="42"/>
      <c r="F185" s="42"/>
      <c r="G185" s="41">
        <v>2</v>
      </c>
      <c r="H185" s="26">
        <v>5</v>
      </c>
      <c r="I185" s="52"/>
      <c r="J185" s="52"/>
      <c r="K185" s="52">
        <v>10</v>
      </c>
    </row>
    <row r="186" spans="1:11" ht="18">
      <c r="A186" s="25">
        <v>712030</v>
      </c>
      <c r="B186" s="25" t="s">
        <v>185</v>
      </c>
      <c r="C186" s="42" t="s">
        <v>191</v>
      </c>
      <c r="D186" s="42"/>
      <c r="E186" s="43"/>
      <c r="F186" s="43"/>
      <c r="G186" s="41">
        <v>5</v>
      </c>
      <c r="H186" s="26">
        <v>25</v>
      </c>
      <c r="I186" s="52"/>
      <c r="J186" s="52"/>
      <c r="K186" s="52">
        <v>125</v>
      </c>
    </row>
    <row r="187" spans="1:11" ht="18">
      <c r="A187" s="25">
        <v>712030</v>
      </c>
      <c r="B187" s="25" t="s">
        <v>185</v>
      </c>
      <c r="C187" s="25" t="s">
        <v>192</v>
      </c>
      <c r="D187" s="25"/>
      <c r="E187" s="25"/>
      <c r="F187" s="25"/>
      <c r="G187" s="41">
        <v>1</v>
      </c>
      <c r="H187" s="26">
        <v>19.5</v>
      </c>
      <c r="I187" s="52">
        <v>50</v>
      </c>
      <c r="J187" s="52"/>
      <c r="K187" s="53"/>
    </row>
    <row r="188" spans="1:11" ht="18">
      <c r="A188" s="25">
        <v>712030</v>
      </c>
      <c r="B188" s="25" t="s">
        <v>185</v>
      </c>
      <c r="C188" s="21" t="s">
        <v>193</v>
      </c>
      <c r="D188" s="25"/>
      <c r="E188" s="26"/>
      <c r="F188" s="26"/>
      <c r="G188" s="41">
        <v>2</v>
      </c>
      <c r="H188" s="26">
        <v>320</v>
      </c>
      <c r="I188" s="52"/>
      <c r="J188" s="52"/>
      <c r="K188" s="52">
        <v>800</v>
      </c>
    </row>
    <row r="189" spans="1:11" ht="18">
      <c r="A189" s="25">
        <v>712030</v>
      </c>
      <c r="B189" s="25" t="s">
        <v>185</v>
      </c>
      <c r="C189" s="21" t="s">
        <v>194</v>
      </c>
      <c r="D189" s="25"/>
      <c r="E189" s="26"/>
      <c r="F189" s="26"/>
      <c r="G189" s="41">
        <v>2</v>
      </c>
      <c r="H189" s="26">
        <v>220</v>
      </c>
      <c r="I189" s="52"/>
      <c r="J189" s="52"/>
      <c r="K189" s="52">
        <v>440</v>
      </c>
    </row>
    <row r="190" spans="1:11" ht="18">
      <c r="A190" s="25">
        <v>712030</v>
      </c>
      <c r="B190" s="25" t="s">
        <v>185</v>
      </c>
      <c r="C190" s="25" t="s">
        <v>195</v>
      </c>
      <c r="D190" s="25"/>
      <c r="E190" s="25"/>
      <c r="F190" s="25"/>
      <c r="G190" s="41">
        <v>3</v>
      </c>
      <c r="H190" s="26">
        <v>82</v>
      </c>
      <c r="I190" s="52"/>
      <c r="J190" s="52"/>
      <c r="K190" s="52">
        <v>250</v>
      </c>
    </row>
    <row r="191" spans="1:11" ht="18">
      <c r="A191" s="25">
        <v>712030</v>
      </c>
      <c r="B191" s="25" t="s">
        <v>185</v>
      </c>
      <c r="C191" s="25" t="s">
        <v>196</v>
      </c>
      <c r="D191" s="25"/>
      <c r="E191" s="25"/>
      <c r="F191" s="25"/>
      <c r="G191" s="41">
        <v>4</v>
      </c>
      <c r="H191" s="26">
        <v>17</v>
      </c>
      <c r="I191" s="52">
        <f>G191*H191</f>
        <v>68</v>
      </c>
      <c r="J191" s="52"/>
      <c r="K191" s="53"/>
    </row>
    <row r="192" spans="1:11" ht="18">
      <c r="A192" s="25">
        <v>712030</v>
      </c>
      <c r="B192" s="25" t="s">
        <v>185</v>
      </c>
      <c r="C192" s="25" t="s">
        <v>197</v>
      </c>
      <c r="D192" s="25"/>
      <c r="E192" s="25"/>
      <c r="F192" s="25"/>
      <c r="G192" s="41">
        <v>1</v>
      </c>
      <c r="H192" s="26">
        <v>1825</v>
      </c>
      <c r="I192" s="52"/>
      <c r="J192" s="52"/>
      <c r="K192" s="52">
        <v>1825</v>
      </c>
    </row>
    <row r="193" spans="1:11" ht="18">
      <c r="A193" s="25">
        <v>712030</v>
      </c>
      <c r="B193" s="25" t="s">
        <v>185</v>
      </c>
      <c r="C193" s="25" t="s">
        <v>198</v>
      </c>
      <c r="D193" s="25"/>
      <c r="E193" s="25"/>
      <c r="F193" s="25"/>
      <c r="G193" s="41">
        <v>1</v>
      </c>
      <c r="H193" s="26">
        <v>540.201</v>
      </c>
      <c r="I193" s="52"/>
      <c r="J193" s="52"/>
      <c r="K193" s="52">
        <v>2000</v>
      </c>
    </row>
    <row r="194" spans="1:11" ht="18">
      <c r="A194" s="25">
        <v>712030</v>
      </c>
      <c r="B194" s="25" t="s">
        <v>185</v>
      </c>
      <c r="C194" s="25" t="s">
        <v>199</v>
      </c>
      <c r="D194" s="25"/>
      <c r="E194" s="25"/>
      <c r="F194" s="25"/>
      <c r="G194" s="41">
        <v>2</v>
      </c>
      <c r="H194" s="26">
        <v>60</v>
      </c>
      <c r="I194" s="52"/>
      <c r="J194" s="52"/>
      <c r="K194" s="52">
        <v>120</v>
      </c>
    </row>
    <row r="195" spans="1:11" ht="18">
      <c r="A195" s="25">
        <v>712030</v>
      </c>
      <c r="B195" s="25" t="s">
        <v>185</v>
      </c>
      <c r="C195" s="34" t="s">
        <v>200</v>
      </c>
      <c r="D195" s="25"/>
      <c r="E195" s="25"/>
      <c r="F195" s="25"/>
      <c r="G195" s="41">
        <v>10</v>
      </c>
      <c r="H195" s="26">
        <v>18</v>
      </c>
      <c r="I195" s="52"/>
      <c r="J195" s="52"/>
      <c r="K195" s="52">
        <v>180</v>
      </c>
    </row>
    <row r="196" spans="1:11" ht="36">
      <c r="A196" s="25">
        <v>712030</v>
      </c>
      <c r="B196" s="25" t="s">
        <v>185</v>
      </c>
      <c r="C196" s="34" t="s">
        <v>201</v>
      </c>
      <c r="D196" s="25"/>
      <c r="E196" s="25"/>
      <c r="F196" s="25"/>
      <c r="G196" s="41">
        <v>5</v>
      </c>
      <c r="H196" s="26">
        <v>180</v>
      </c>
      <c r="I196" s="52"/>
      <c r="J196" s="52">
        <v>950</v>
      </c>
      <c r="K196" s="53"/>
    </row>
    <row r="197" spans="1:11" ht="18">
      <c r="A197" s="25">
        <v>712030</v>
      </c>
      <c r="B197" s="25" t="s">
        <v>185</v>
      </c>
      <c r="C197" s="34" t="s">
        <v>202</v>
      </c>
      <c r="D197" s="25"/>
      <c r="E197" s="25"/>
      <c r="F197" s="25"/>
      <c r="G197" s="41">
        <v>3</v>
      </c>
      <c r="H197" s="26">
        <v>200</v>
      </c>
      <c r="I197" s="52"/>
      <c r="J197" s="52"/>
      <c r="K197" s="52">
        <v>600</v>
      </c>
    </row>
    <row r="198" spans="1:11" ht="18">
      <c r="A198" s="25">
        <v>712030</v>
      </c>
      <c r="B198" s="25" t="s">
        <v>185</v>
      </c>
      <c r="C198" s="34" t="s">
        <v>203</v>
      </c>
      <c r="D198" s="25"/>
      <c r="E198" s="25"/>
      <c r="F198" s="25"/>
      <c r="G198" s="41">
        <v>1</v>
      </c>
      <c r="H198" s="26">
        <v>19</v>
      </c>
      <c r="I198" s="52"/>
      <c r="J198" s="52">
        <v>19.033</v>
      </c>
      <c r="K198" s="52"/>
    </row>
    <row r="199" spans="1:11" ht="18">
      <c r="A199" s="25">
        <v>712030</v>
      </c>
      <c r="B199" s="25" t="s">
        <v>185</v>
      </c>
      <c r="C199" s="25" t="s">
        <v>204</v>
      </c>
      <c r="D199" s="25"/>
      <c r="E199" s="25"/>
      <c r="F199" s="25"/>
      <c r="G199" s="41">
        <v>1</v>
      </c>
      <c r="H199" s="26">
        <v>200</v>
      </c>
      <c r="I199" s="52">
        <v>350</v>
      </c>
      <c r="J199" s="52"/>
      <c r="K199" s="53"/>
    </row>
    <row r="200" spans="1:11" ht="18">
      <c r="A200" s="25">
        <v>712030</v>
      </c>
      <c r="B200" s="25" t="s">
        <v>185</v>
      </c>
      <c r="C200" s="25" t="s">
        <v>205</v>
      </c>
      <c r="D200" s="25"/>
      <c r="E200" s="25"/>
      <c r="F200" s="25"/>
      <c r="G200" s="41">
        <v>3</v>
      </c>
      <c r="H200" s="26">
        <v>165</v>
      </c>
      <c r="I200" s="52"/>
      <c r="J200" s="52">
        <v>495</v>
      </c>
      <c r="K200" s="53"/>
    </row>
    <row r="201" spans="1:11" ht="30" customHeight="1">
      <c r="A201" s="19">
        <v>712030</v>
      </c>
      <c r="B201" s="19" t="s">
        <v>13</v>
      </c>
      <c r="C201" s="24"/>
      <c r="D201" s="20"/>
      <c r="E201" s="20"/>
      <c r="F201" s="20">
        <f>SUM(F180:F191)</f>
        <v>0</v>
      </c>
      <c r="G201" s="20"/>
      <c r="H201" s="20"/>
      <c r="I201" s="54">
        <f>SUM(I180:I200)</f>
        <v>468</v>
      </c>
      <c r="J201" s="54">
        <f>SUM(J180:J200)</f>
        <v>6366.033</v>
      </c>
      <c r="K201" s="54">
        <f>SUM(K180:K200)</f>
        <v>6350</v>
      </c>
    </row>
    <row r="202" spans="1:11" ht="18">
      <c r="A202" s="25">
        <v>712030</v>
      </c>
      <c r="B202" s="25" t="s">
        <v>206</v>
      </c>
      <c r="C202" s="21" t="s">
        <v>207</v>
      </c>
      <c r="D202" s="21"/>
      <c r="E202" s="21"/>
      <c r="F202" s="21"/>
      <c r="G202" s="25">
        <v>4</v>
      </c>
      <c r="H202" s="26">
        <v>10.4</v>
      </c>
      <c r="I202" s="52">
        <f>G202*H202</f>
        <v>41.6</v>
      </c>
      <c r="J202" s="52"/>
      <c r="K202" s="56"/>
    </row>
    <row r="203" spans="1:11" ht="18">
      <c r="A203" s="25">
        <v>712030</v>
      </c>
      <c r="B203" s="25" t="s">
        <v>206</v>
      </c>
      <c r="C203" s="21" t="s">
        <v>281</v>
      </c>
      <c r="D203" s="21"/>
      <c r="E203" s="21"/>
      <c r="F203" s="21"/>
      <c r="G203" s="25">
        <v>1</v>
      </c>
      <c r="H203" s="26">
        <v>200</v>
      </c>
      <c r="I203" s="52"/>
      <c r="J203" s="52">
        <v>200</v>
      </c>
      <c r="K203" s="56"/>
    </row>
    <row r="204" spans="1:11" ht="18">
      <c r="A204" s="25">
        <v>712030</v>
      </c>
      <c r="B204" s="25" t="s">
        <v>206</v>
      </c>
      <c r="C204" s="21" t="s">
        <v>12</v>
      </c>
      <c r="D204" s="21"/>
      <c r="E204" s="21"/>
      <c r="F204" s="21"/>
      <c r="G204" s="25">
        <v>1</v>
      </c>
      <c r="H204" s="26">
        <v>137</v>
      </c>
      <c r="I204" s="52"/>
      <c r="J204" s="52"/>
      <c r="K204" s="60">
        <v>137</v>
      </c>
    </row>
    <row r="205" spans="1:11" ht="18">
      <c r="A205" s="25">
        <v>712030</v>
      </c>
      <c r="B205" s="25" t="s">
        <v>206</v>
      </c>
      <c r="C205" s="21" t="s">
        <v>285</v>
      </c>
      <c r="D205" s="21"/>
      <c r="E205" s="22"/>
      <c r="F205" s="22"/>
      <c r="G205" s="25">
        <v>1</v>
      </c>
      <c r="H205" s="26">
        <v>175</v>
      </c>
      <c r="I205" s="52">
        <v>3000</v>
      </c>
      <c r="J205" s="52"/>
      <c r="K205" s="56"/>
    </row>
    <row r="206" spans="1:11" ht="18">
      <c r="A206" s="25">
        <v>712030</v>
      </c>
      <c r="B206" s="25" t="s">
        <v>206</v>
      </c>
      <c r="C206" s="21" t="s">
        <v>208</v>
      </c>
      <c r="D206" s="21"/>
      <c r="E206" s="22"/>
      <c r="F206" s="22"/>
      <c r="G206" s="25">
        <v>3</v>
      </c>
      <c r="H206" s="26">
        <v>12</v>
      </c>
      <c r="I206" s="52">
        <f>G206*H206</f>
        <v>36</v>
      </c>
      <c r="J206" s="52"/>
      <c r="K206" s="53"/>
    </row>
    <row r="207" spans="1:11" ht="18">
      <c r="A207" s="25">
        <v>712030</v>
      </c>
      <c r="B207" s="25" t="s">
        <v>206</v>
      </c>
      <c r="C207" s="21" t="s">
        <v>209</v>
      </c>
      <c r="D207" s="21"/>
      <c r="E207" s="22"/>
      <c r="F207" s="22"/>
      <c r="G207" s="25">
        <v>3</v>
      </c>
      <c r="H207" s="26">
        <v>7.5</v>
      </c>
      <c r="I207" s="52">
        <f>G207*H207</f>
        <v>22.5</v>
      </c>
      <c r="J207" s="52"/>
      <c r="K207" s="53"/>
    </row>
    <row r="208" spans="1:11" ht="18">
      <c r="A208" s="25">
        <v>712030</v>
      </c>
      <c r="B208" s="25" t="s">
        <v>206</v>
      </c>
      <c r="C208" s="42" t="s">
        <v>210</v>
      </c>
      <c r="D208" s="25"/>
      <c r="E208" s="26"/>
      <c r="F208" s="26"/>
      <c r="G208" s="25">
        <v>2</v>
      </c>
      <c r="H208" s="26">
        <v>80</v>
      </c>
      <c r="I208" s="52"/>
      <c r="J208" s="52">
        <v>360</v>
      </c>
      <c r="K208" s="52"/>
    </row>
    <row r="209" spans="1:11" ht="18">
      <c r="A209" s="25">
        <v>712030</v>
      </c>
      <c r="B209" s="25" t="s">
        <v>206</v>
      </c>
      <c r="C209" s="21" t="s">
        <v>211</v>
      </c>
      <c r="D209" s="21"/>
      <c r="E209" s="21"/>
      <c r="F209" s="21"/>
      <c r="G209" s="25">
        <v>1</v>
      </c>
      <c r="H209" s="26">
        <v>1500</v>
      </c>
      <c r="I209" s="52"/>
      <c r="J209" s="52"/>
      <c r="K209" s="52">
        <v>1500</v>
      </c>
    </row>
    <row r="210" spans="1:11" ht="18">
      <c r="A210" s="25">
        <v>712030</v>
      </c>
      <c r="B210" s="25" t="s">
        <v>206</v>
      </c>
      <c r="C210" s="21" t="s">
        <v>212</v>
      </c>
      <c r="D210" s="21"/>
      <c r="E210" s="22"/>
      <c r="F210" s="22"/>
      <c r="G210" s="25">
        <v>2</v>
      </c>
      <c r="H210" s="26">
        <v>31</v>
      </c>
      <c r="I210" s="52"/>
      <c r="J210" s="52"/>
      <c r="K210" s="52">
        <v>100</v>
      </c>
    </row>
    <row r="211" spans="1:11" ht="18">
      <c r="A211" s="25">
        <v>712030</v>
      </c>
      <c r="B211" s="25" t="s">
        <v>206</v>
      </c>
      <c r="C211" s="21" t="s">
        <v>213</v>
      </c>
      <c r="D211" s="21"/>
      <c r="E211" s="22"/>
      <c r="F211" s="22"/>
      <c r="G211" s="25">
        <v>1</v>
      </c>
      <c r="H211" s="26">
        <v>350</v>
      </c>
      <c r="I211" s="52"/>
      <c r="J211" s="52"/>
      <c r="K211" s="52">
        <v>350</v>
      </c>
    </row>
    <row r="212" spans="1:11" ht="18">
      <c r="A212" s="25">
        <v>712030</v>
      </c>
      <c r="B212" s="25" t="s">
        <v>206</v>
      </c>
      <c r="C212" s="21" t="s">
        <v>214</v>
      </c>
      <c r="D212" s="21"/>
      <c r="E212" s="22"/>
      <c r="F212" s="22"/>
      <c r="G212" s="25">
        <v>1</v>
      </c>
      <c r="H212" s="26">
        <v>850</v>
      </c>
      <c r="I212" s="52"/>
      <c r="J212" s="52">
        <v>850</v>
      </c>
      <c r="K212" s="53"/>
    </row>
    <row r="213" spans="1:11" ht="18">
      <c r="A213" s="25">
        <v>712030</v>
      </c>
      <c r="B213" s="25" t="s">
        <v>206</v>
      </c>
      <c r="C213" s="21" t="s">
        <v>182</v>
      </c>
      <c r="D213" s="21"/>
      <c r="E213" s="22"/>
      <c r="F213" s="22"/>
      <c r="G213" s="25">
        <v>1</v>
      </c>
      <c r="H213" s="26">
        <v>67</v>
      </c>
      <c r="I213" s="52">
        <f>G213*H213</f>
        <v>67</v>
      </c>
      <c r="J213" s="52"/>
      <c r="K213" s="53"/>
    </row>
    <row r="214" spans="1:11" ht="18">
      <c r="A214" s="25">
        <v>712030</v>
      </c>
      <c r="B214" s="25" t="s">
        <v>206</v>
      </c>
      <c r="C214" s="21" t="s">
        <v>215</v>
      </c>
      <c r="D214" s="21"/>
      <c r="E214" s="22"/>
      <c r="F214" s="22"/>
      <c r="G214" s="25">
        <v>1</v>
      </c>
      <c r="H214" s="26">
        <v>176</v>
      </c>
      <c r="I214" s="52"/>
      <c r="J214" s="52"/>
      <c r="K214" s="52">
        <v>176</v>
      </c>
    </row>
    <row r="215" spans="1:11" ht="18">
      <c r="A215" s="19">
        <v>712030</v>
      </c>
      <c r="B215" s="19" t="s">
        <v>13</v>
      </c>
      <c r="C215" s="6"/>
      <c r="D215" s="20"/>
      <c r="E215" s="20"/>
      <c r="F215" s="20">
        <f>SUM(F202:F210)</f>
        <v>0</v>
      </c>
      <c r="G215" s="20"/>
      <c r="H215" s="20"/>
      <c r="I215" s="54">
        <f>SUM(I202:I214)</f>
        <v>3167.1</v>
      </c>
      <c r="J215" s="54">
        <f>SUM(J202:J214)</f>
        <v>1410</v>
      </c>
      <c r="K215" s="54">
        <f>SUM(K202:K214)</f>
        <v>2263</v>
      </c>
    </row>
    <row r="216" spans="1:11" ht="18">
      <c r="A216" s="25">
        <v>712030</v>
      </c>
      <c r="B216" s="25" t="s">
        <v>228</v>
      </c>
      <c r="C216" s="21" t="s">
        <v>231</v>
      </c>
      <c r="D216" s="35"/>
      <c r="E216" s="35"/>
      <c r="F216" s="35"/>
      <c r="G216" s="35"/>
      <c r="H216" s="35"/>
      <c r="I216" s="52">
        <v>4500</v>
      </c>
      <c r="J216" s="52"/>
      <c r="K216" s="53"/>
    </row>
    <row r="217" spans="1:11" ht="18">
      <c r="A217" s="25">
        <v>712030</v>
      </c>
      <c r="B217" s="25" t="s">
        <v>228</v>
      </c>
      <c r="C217" s="34" t="s">
        <v>230</v>
      </c>
      <c r="D217" s="21"/>
      <c r="E217" s="21"/>
      <c r="F217" s="21"/>
      <c r="G217" s="41">
        <v>1</v>
      </c>
      <c r="H217" s="44">
        <v>800</v>
      </c>
      <c r="I217" s="58"/>
      <c r="J217" s="58">
        <v>800</v>
      </c>
      <c r="K217" s="53"/>
    </row>
    <row r="218" spans="1:11" ht="18">
      <c r="A218" s="25">
        <v>712030</v>
      </c>
      <c r="B218" s="25" t="s">
        <v>228</v>
      </c>
      <c r="C218" s="21" t="s">
        <v>281</v>
      </c>
      <c r="D218" s="21"/>
      <c r="E218" s="21"/>
      <c r="F218" s="21"/>
      <c r="G218" s="41">
        <v>1</v>
      </c>
      <c r="H218" s="44">
        <v>200</v>
      </c>
      <c r="I218" s="58"/>
      <c r="J218" s="58"/>
      <c r="K218" s="52">
        <v>200</v>
      </c>
    </row>
    <row r="219" spans="1:11" ht="18">
      <c r="A219" s="25">
        <v>712030</v>
      </c>
      <c r="B219" s="25" t="s">
        <v>228</v>
      </c>
      <c r="C219" s="21" t="s">
        <v>233</v>
      </c>
      <c r="D219" s="21"/>
      <c r="E219" s="22"/>
      <c r="F219" s="22"/>
      <c r="G219" s="41">
        <v>1</v>
      </c>
      <c r="H219" s="44">
        <v>4000</v>
      </c>
      <c r="I219" s="58">
        <v>4500</v>
      </c>
      <c r="J219" s="58"/>
      <c r="K219" s="52"/>
    </row>
    <row r="220" spans="1:11" ht="18">
      <c r="A220" s="25">
        <v>712030</v>
      </c>
      <c r="B220" s="25" t="s">
        <v>228</v>
      </c>
      <c r="C220" s="21" t="s">
        <v>232</v>
      </c>
      <c r="D220" s="21"/>
      <c r="E220" s="22"/>
      <c r="F220" s="22"/>
      <c r="G220" s="41">
        <v>1</v>
      </c>
      <c r="H220" s="44">
        <v>600</v>
      </c>
      <c r="I220" s="58"/>
      <c r="J220" s="58"/>
      <c r="K220" s="52">
        <v>1000</v>
      </c>
    </row>
    <row r="221" spans="1:11" ht="30" customHeight="1">
      <c r="A221" s="19">
        <v>712030</v>
      </c>
      <c r="B221" s="19" t="s">
        <v>13</v>
      </c>
      <c r="C221" s="6"/>
      <c r="D221" s="20"/>
      <c r="E221" s="20"/>
      <c r="F221" s="20">
        <f>SUM(F217:F220)</f>
        <v>0</v>
      </c>
      <c r="G221" s="20"/>
      <c r="H221" s="20"/>
      <c r="I221" s="54">
        <f>SUM(I216:I220)</f>
        <v>9000</v>
      </c>
      <c r="J221" s="54">
        <f>SUM(J216:J220)</f>
        <v>800</v>
      </c>
      <c r="K221" s="54">
        <f>SUM(K217:K220)</f>
        <v>1200</v>
      </c>
    </row>
    <row r="222" spans="1:11" s="5" customFormat="1" ht="30" customHeight="1">
      <c r="A222" s="83" t="s">
        <v>33</v>
      </c>
      <c r="B222" s="83"/>
      <c r="C222" s="6"/>
      <c r="D222" s="20"/>
      <c r="E222" s="20"/>
      <c r="F222" s="20">
        <f>F221+F215+F201</f>
        <v>0</v>
      </c>
      <c r="G222" s="20"/>
      <c r="H222" s="20"/>
      <c r="I222" s="54">
        <f>I221+I215+I201</f>
        <v>12635.1</v>
      </c>
      <c r="J222" s="54">
        <f>J221+J215+J201</f>
        <v>8576.033</v>
      </c>
      <c r="K222" s="54">
        <f>K221+K215+K201</f>
        <v>9813</v>
      </c>
    </row>
    <row r="223" spans="1:11" ht="36">
      <c r="A223" s="25">
        <v>712080</v>
      </c>
      <c r="B223" s="34" t="s">
        <v>239</v>
      </c>
      <c r="C223" s="34" t="s">
        <v>234</v>
      </c>
      <c r="D223" s="21"/>
      <c r="E223" s="21"/>
      <c r="F223" s="21"/>
      <c r="G223" s="25">
        <v>1</v>
      </c>
      <c r="H223" s="26">
        <v>4500</v>
      </c>
      <c r="I223" s="62"/>
      <c r="J223" s="62">
        <v>5500</v>
      </c>
      <c r="K223" s="53"/>
    </row>
    <row r="224" spans="1:11" ht="36">
      <c r="A224" s="25">
        <v>712080</v>
      </c>
      <c r="B224" s="34" t="s">
        <v>239</v>
      </c>
      <c r="C224" s="34" t="s">
        <v>235</v>
      </c>
      <c r="D224" s="21"/>
      <c r="E224" s="21"/>
      <c r="F224" s="21"/>
      <c r="G224" s="25">
        <v>1</v>
      </c>
      <c r="H224" s="26">
        <v>300</v>
      </c>
      <c r="I224" s="62"/>
      <c r="J224" s="62"/>
      <c r="K224" s="52">
        <v>300</v>
      </c>
    </row>
    <row r="225" spans="1:11" ht="36">
      <c r="A225" s="25">
        <v>712080</v>
      </c>
      <c r="B225" s="34" t="s">
        <v>239</v>
      </c>
      <c r="C225" s="34" t="s">
        <v>236</v>
      </c>
      <c r="D225" s="21"/>
      <c r="E225" s="21"/>
      <c r="F225" s="21"/>
      <c r="G225" s="25">
        <v>5</v>
      </c>
      <c r="H225" s="26">
        <v>27</v>
      </c>
      <c r="I225" s="62">
        <v>35</v>
      </c>
      <c r="J225" s="62"/>
      <c r="K225" s="52">
        <v>100</v>
      </c>
    </row>
    <row r="226" spans="1:11" ht="36">
      <c r="A226" s="25">
        <v>712080</v>
      </c>
      <c r="B226" s="34" t="s">
        <v>239</v>
      </c>
      <c r="C226" s="34" t="s">
        <v>237</v>
      </c>
      <c r="D226" s="21"/>
      <c r="E226" s="21"/>
      <c r="F226" s="21"/>
      <c r="G226" s="25">
        <v>1</v>
      </c>
      <c r="H226" s="26">
        <v>525</v>
      </c>
      <c r="I226" s="62"/>
      <c r="J226" s="62">
        <v>850</v>
      </c>
      <c r="K226" s="53"/>
    </row>
    <row r="227" spans="1:11" ht="36">
      <c r="A227" s="25">
        <v>712080</v>
      </c>
      <c r="B227" s="34" t="s">
        <v>239</v>
      </c>
      <c r="C227" s="34" t="s">
        <v>238</v>
      </c>
      <c r="D227" s="21"/>
      <c r="E227" s="21"/>
      <c r="F227" s="21"/>
      <c r="G227" s="25">
        <v>4</v>
      </c>
      <c r="H227" s="26">
        <v>10</v>
      </c>
      <c r="I227" s="62">
        <f>G227*H227</f>
        <v>40</v>
      </c>
      <c r="J227" s="62"/>
      <c r="K227" s="53"/>
    </row>
    <row r="228" spans="1:11" ht="36">
      <c r="A228" s="25">
        <v>712080</v>
      </c>
      <c r="B228" s="34" t="s">
        <v>239</v>
      </c>
      <c r="C228" s="34" t="s">
        <v>240</v>
      </c>
      <c r="D228" s="21"/>
      <c r="E228" s="21"/>
      <c r="F228" s="21"/>
      <c r="G228" s="25">
        <v>1</v>
      </c>
      <c r="H228" s="26">
        <v>16</v>
      </c>
      <c r="I228" s="62"/>
      <c r="J228" s="62">
        <v>16</v>
      </c>
      <c r="K228" s="53"/>
    </row>
    <row r="229" spans="1:11" ht="36">
      <c r="A229" s="25">
        <v>712080</v>
      </c>
      <c r="B229" s="34" t="s">
        <v>239</v>
      </c>
      <c r="C229" s="34" t="s">
        <v>55</v>
      </c>
      <c r="D229" s="21"/>
      <c r="E229" s="21"/>
      <c r="F229" s="21"/>
      <c r="G229" s="25">
        <v>1</v>
      </c>
      <c r="H229" s="26">
        <v>25</v>
      </c>
      <c r="I229" s="62"/>
      <c r="J229" s="62"/>
      <c r="K229" s="52">
        <v>325</v>
      </c>
    </row>
    <row r="230" spans="1:11" ht="36">
      <c r="A230" s="25">
        <v>712080</v>
      </c>
      <c r="B230" s="34" t="s">
        <v>239</v>
      </c>
      <c r="C230" s="34" t="s">
        <v>15</v>
      </c>
      <c r="D230" s="21"/>
      <c r="E230" s="21"/>
      <c r="F230" s="21"/>
      <c r="G230" s="25">
        <v>10</v>
      </c>
      <c r="H230" s="26">
        <v>8</v>
      </c>
      <c r="I230" s="62"/>
      <c r="J230" s="62"/>
      <c r="K230" s="52">
        <v>80</v>
      </c>
    </row>
    <row r="231" spans="1:11" ht="17.25" customHeight="1">
      <c r="A231" s="19">
        <v>712080</v>
      </c>
      <c r="B231" s="19" t="s">
        <v>13</v>
      </c>
      <c r="C231" s="6"/>
      <c r="D231" s="6"/>
      <c r="E231" s="6"/>
      <c r="F231" s="6"/>
      <c r="G231" s="18"/>
      <c r="H231" s="18"/>
      <c r="I231" s="54">
        <f>SUM(I223:I230)</f>
        <v>75</v>
      </c>
      <c r="J231" s="54">
        <f>SUM(J223:J230)</f>
        <v>6366</v>
      </c>
      <c r="K231" s="54">
        <f>SUM(K223:K230)</f>
        <v>805</v>
      </c>
    </row>
    <row r="232" spans="1:11" s="5" customFormat="1" ht="18" hidden="1">
      <c r="A232" s="82" t="s">
        <v>33</v>
      </c>
      <c r="B232" s="82"/>
      <c r="C232" s="25"/>
      <c r="D232" s="21"/>
      <c r="E232" s="21"/>
      <c r="F232" s="21"/>
      <c r="G232" s="25"/>
      <c r="H232" s="25"/>
      <c r="I232" s="57">
        <f>I231</f>
        <v>75</v>
      </c>
      <c r="J232" s="57">
        <f>J231</f>
        <v>6366</v>
      </c>
      <c r="K232" s="57">
        <f>K231</f>
        <v>805</v>
      </c>
    </row>
    <row r="233" spans="1:11" ht="18" hidden="1">
      <c r="A233" s="25"/>
      <c r="B233" s="21"/>
      <c r="C233" s="25"/>
      <c r="D233" s="21"/>
      <c r="E233" s="21"/>
      <c r="F233" s="21"/>
      <c r="G233" s="26"/>
      <c r="H233" s="26"/>
      <c r="I233" s="52"/>
      <c r="J233" s="52"/>
      <c r="K233" s="53"/>
    </row>
    <row r="234" spans="1:11" ht="18" hidden="1">
      <c r="A234" s="25"/>
      <c r="B234" s="21"/>
      <c r="C234" s="25"/>
      <c r="D234" s="21"/>
      <c r="E234" s="21"/>
      <c r="F234" s="21"/>
      <c r="G234" s="26"/>
      <c r="H234" s="26"/>
      <c r="I234" s="52"/>
      <c r="J234" s="52"/>
      <c r="K234" s="53"/>
    </row>
    <row r="235" spans="1:11" ht="18" hidden="1">
      <c r="A235" s="25"/>
      <c r="B235" s="21"/>
      <c r="C235" s="25"/>
      <c r="D235" s="21"/>
      <c r="E235" s="21"/>
      <c r="F235" s="21"/>
      <c r="G235" s="26"/>
      <c r="H235" s="26"/>
      <c r="I235" s="52"/>
      <c r="J235" s="52"/>
      <c r="K235" s="53"/>
    </row>
    <row r="236" spans="1:11" ht="42.75" customHeight="1" hidden="1">
      <c r="A236" s="25"/>
      <c r="B236" s="21"/>
      <c r="C236" s="25"/>
      <c r="D236" s="21"/>
      <c r="E236" s="21"/>
      <c r="F236" s="21"/>
      <c r="G236" s="26"/>
      <c r="H236" s="26"/>
      <c r="I236" s="52"/>
      <c r="J236" s="52"/>
      <c r="K236" s="52"/>
    </row>
    <row r="237" spans="1:11" ht="42.75" customHeight="1" hidden="1">
      <c r="A237" s="25"/>
      <c r="B237" s="21"/>
      <c r="C237" s="25"/>
      <c r="D237" s="21"/>
      <c r="E237" s="21"/>
      <c r="F237" s="21"/>
      <c r="G237" s="26"/>
      <c r="H237" s="26"/>
      <c r="I237" s="52"/>
      <c r="J237" s="52"/>
      <c r="K237" s="52"/>
    </row>
    <row r="238" spans="1:11" ht="18" hidden="1">
      <c r="A238" s="25"/>
      <c r="B238" s="21"/>
      <c r="C238" s="25"/>
      <c r="D238" s="21"/>
      <c r="E238" s="21"/>
      <c r="F238" s="21"/>
      <c r="G238" s="26"/>
      <c r="H238" s="26"/>
      <c r="I238" s="52"/>
      <c r="J238" s="52"/>
      <c r="K238" s="53"/>
    </row>
    <row r="239" spans="1:11" ht="18" hidden="1">
      <c r="A239" s="25"/>
      <c r="B239" s="21"/>
      <c r="C239" s="34"/>
      <c r="D239" s="21"/>
      <c r="E239" s="21"/>
      <c r="F239" s="21"/>
      <c r="G239" s="26"/>
      <c r="H239" s="26"/>
      <c r="I239" s="52"/>
      <c r="J239" s="52"/>
      <c r="K239" s="53"/>
    </row>
    <row r="240" spans="1:11" ht="18" hidden="1">
      <c r="A240" s="25"/>
      <c r="B240" s="21"/>
      <c r="C240" s="42"/>
      <c r="D240" s="21"/>
      <c r="E240" s="21"/>
      <c r="F240" s="21"/>
      <c r="G240" s="26"/>
      <c r="H240" s="26"/>
      <c r="I240" s="52"/>
      <c r="J240" s="52"/>
      <c r="K240" s="53"/>
    </row>
    <row r="241" spans="1:11" ht="18" hidden="1">
      <c r="A241" s="25"/>
      <c r="B241" s="21"/>
      <c r="C241" s="42"/>
      <c r="D241" s="21"/>
      <c r="E241" s="21"/>
      <c r="F241" s="21"/>
      <c r="G241" s="26"/>
      <c r="H241" s="26"/>
      <c r="I241" s="52"/>
      <c r="J241" s="52"/>
      <c r="K241" s="53"/>
    </row>
    <row r="242" spans="1:11" ht="18" hidden="1">
      <c r="A242" s="25"/>
      <c r="B242" s="21"/>
      <c r="C242" s="42"/>
      <c r="D242" s="21"/>
      <c r="E242" s="21"/>
      <c r="F242" s="21"/>
      <c r="G242" s="26"/>
      <c r="H242" s="26"/>
      <c r="I242" s="52"/>
      <c r="J242" s="52"/>
      <c r="K242" s="53"/>
    </row>
    <row r="243" spans="1:11" ht="18" hidden="1">
      <c r="A243" s="25"/>
      <c r="B243" s="21"/>
      <c r="C243" s="42"/>
      <c r="D243" s="21"/>
      <c r="E243" s="21"/>
      <c r="F243" s="21"/>
      <c r="G243" s="26"/>
      <c r="H243" s="26"/>
      <c r="I243" s="52"/>
      <c r="J243" s="52"/>
      <c r="K243" s="53"/>
    </row>
    <row r="244" spans="1:11" ht="18" hidden="1">
      <c r="A244" s="25"/>
      <c r="B244" s="21"/>
      <c r="C244" s="42"/>
      <c r="D244" s="21"/>
      <c r="E244" s="21"/>
      <c r="F244" s="21"/>
      <c r="G244" s="26"/>
      <c r="H244" s="26"/>
      <c r="I244" s="52"/>
      <c r="J244" s="52"/>
      <c r="K244" s="52"/>
    </row>
    <row r="245" spans="1:11" ht="18" hidden="1">
      <c r="A245" s="25"/>
      <c r="B245" s="21"/>
      <c r="C245" s="42"/>
      <c r="D245" s="21"/>
      <c r="E245" s="21"/>
      <c r="F245" s="21"/>
      <c r="G245" s="26"/>
      <c r="H245" s="26"/>
      <c r="I245" s="52"/>
      <c r="J245" s="52"/>
      <c r="K245" s="52"/>
    </row>
    <row r="246" spans="1:11" ht="18" hidden="1">
      <c r="A246" s="19">
        <v>712100</v>
      </c>
      <c r="B246" s="19" t="s">
        <v>13</v>
      </c>
      <c r="C246" s="18"/>
      <c r="D246" s="6"/>
      <c r="E246" s="6"/>
      <c r="F246" s="6"/>
      <c r="G246" s="18"/>
      <c r="H246" s="18"/>
      <c r="I246" s="54">
        <f>SUM(I233:I245)</f>
        <v>0</v>
      </c>
      <c r="J246" s="54">
        <f>SUM(J233:J245)</f>
        <v>0</v>
      </c>
      <c r="K246" s="54">
        <f>SUM(K233:K245)</f>
        <v>0</v>
      </c>
    </row>
    <row r="247" spans="1:11" s="69" customFormat="1" ht="18">
      <c r="A247" s="83" t="s">
        <v>33</v>
      </c>
      <c r="B247" s="83"/>
      <c r="C247" s="24"/>
      <c r="D247" s="24"/>
      <c r="E247" s="20">
        <f>E246</f>
        <v>0</v>
      </c>
      <c r="F247" s="20">
        <f>F246</f>
        <v>0</v>
      </c>
      <c r="G247" s="20">
        <f>G246</f>
        <v>0</v>
      </c>
      <c r="H247" s="20">
        <f>H246</f>
        <v>0</v>
      </c>
      <c r="I247" s="54">
        <f>I231</f>
        <v>75</v>
      </c>
      <c r="J247" s="54">
        <f>J231</f>
        <v>6366</v>
      </c>
      <c r="K247" s="54">
        <f>K231</f>
        <v>805</v>
      </c>
    </row>
    <row r="248" spans="1:11" s="2" customFormat="1" ht="54">
      <c r="A248" s="25">
        <v>712151</v>
      </c>
      <c r="B248" s="21" t="s">
        <v>249</v>
      </c>
      <c r="C248" s="21" t="s">
        <v>250</v>
      </c>
      <c r="D248" s="21"/>
      <c r="E248" s="26"/>
      <c r="F248" s="26"/>
      <c r="G248" s="27">
        <v>1</v>
      </c>
      <c r="H248" s="26">
        <v>148</v>
      </c>
      <c r="I248" s="52">
        <f>G248*H248</f>
        <v>148</v>
      </c>
      <c r="J248" s="52"/>
      <c r="K248" s="64"/>
    </row>
    <row r="249" spans="1:11" s="2" customFormat="1" ht="54">
      <c r="A249" s="25">
        <v>712151</v>
      </c>
      <c r="B249" s="21" t="s">
        <v>249</v>
      </c>
      <c r="C249" s="21" t="s">
        <v>304</v>
      </c>
      <c r="D249" s="21"/>
      <c r="E249" s="26"/>
      <c r="F249" s="26"/>
      <c r="G249" s="27">
        <v>2</v>
      </c>
      <c r="H249" s="26">
        <v>15.5</v>
      </c>
      <c r="I249" s="52">
        <v>50</v>
      </c>
      <c r="J249" s="52">
        <v>50</v>
      </c>
      <c r="K249" s="52">
        <v>50</v>
      </c>
    </row>
    <row r="250" spans="1:11" s="69" customFormat="1" ht="18">
      <c r="A250" s="19">
        <v>712151</v>
      </c>
      <c r="B250" s="19" t="s">
        <v>13</v>
      </c>
      <c r="C250" s="6"/>
      <c r="D250" s="6"/>
      <c r="E250" s="6"/>
      <c r="F250" s="6"/>
      <c r="G250" s="18"/>
      <c r="H250" s="18"/>
      <c r="I250" s="54">
        <f>SUM(I248:I249)</f>
        <v>198</v>
      </c>
      <c r="J250" s="54">
        <f>SUM(J248:J249)</f>
        <v>50</v>
      </c>
      <c r="K250" s="54">
        <f>SUM(K248:K249)</f>
        <v>50</v>
      </c>
    </row>
    <row r="251" spans="1:11" s="69" customFormat="1" ht="18">
      <c r="A251" s="83" t="s">
        <v>33</v>
      </c>
      <c r="B251" s="83"/>
      <c r="C251" s="24"/>
      <c r="D251" s="24"/>
      <c r="E251" s="24"/>
      <c r="F251" s="24"/>
      <c r="G251" s="19"/>
      <c r="H251" s="19"/>
      <c r="I251" s="54">
        <f>I250</f>
        <v>198</v>
      </c>
      <c r="J251" s="54">
        <f>J250</f>
        <v>50</v>
      </c>
      <c r="K251" s="54">
        <f>K250</f>
        <v>50</v>
      </c>
    </row>
    <row r="252" spans="1:11" s="14" customFormat="1" ht="18">
      <c r="A252" s="84" t="s">
        <v>35</v>
      </c>
      <c r="B252" s="84"/>
      <c r="C252" s="84"/>
      <c r="D252" s="76"/>
      <c r="E252" s="30">
        <f>E251+E247+E232+E222+E179</f>
        <v>0</v>
      </c>
      <c r="F252" s="30">
        <f>F251+F247+F232+F222+F179</f>
        <v>0</v>
      </c>
      <c r="G252" s="30"/>
      <c r="H252" s="30"/>
      <c r="I252" s="65">
        <f>I179+I222+I247+I251</f>
        <v>45331.761</v>
      </c>
      <c r="J252" s="65">
        <f>J179+J222+J247+J251</f>
        <v>62801.695999999996</v>
      </c>
      <c r="K252" s="65">
        <f>K179+K222+K247+K251</f>
        <v>65136.594</v>
      </c>
    </row>
    <row r="253" spans="1:11" s="8" customFormat="1" ht="18">
      <c r="A253" s="85" t="s">
        <v>0</v>
      </c>
      <c r="B253" s="86" t="s">
        <v>3</v>
      </c>
      <c r="C253" s="89" t="s">
        <v>1</v>
      </c>
      <c r="D253" s="82"/>
      <c r="E253" s="82"/>
      <c r="F253" s="82"/>
      <c r="G253" s="82"/>
      <c r="H253" s="82"/>
      <c r="I253" s="82"/>
      <c r="J253" s="82"/>
      <c r="K253" s="82"/>
    </row>
    <row r="254" spans="1:11" ht="18.75" customHeight="1">
      <c r="A254" s="85"/>
      <c r="B254" s="87"/>
      <c r="C254" s="94" t="s">
        <v>10</v>
      </c>
      <c r="D254" s="85" t="s">
        <v>6</v>
      </c>
      <c r="E254" s="85"/>
      <c r="F254" s="85"/>
      <c r="G254" s="105"/>
      <c r="H254" s="106"/>
      <c r="I254" s="107"/>
      <c r="J254" s="86"/>
      <c r="K254" s="85"/>
    </row>
    <row r="255" spans="1:11" ht="69.75" customHeight="1">
      <c r="A255" s="85"/>
      <c r="B255" s="88"/>
      <c r="C255" s="95"/>
      <c r="D255" s="45" t="s">
        <v>11</v>
      </c>
      <c r="E255" s="45" t="s">
        <v>8</v>
      </c>
      <c r="F255" s="45" t="s">
        <v>9</v>
      </c>
      <c r="G255" s="108"/>
      <c r="H255" s="109"/>
      <c r="I255" s="110"/>
      <c r="J255" s="88"/>
      <c r="K255" s="93"/>
    </row>
    <row r="256" spans="1:12" ht="17.25" customHeight="1">
      <c r="A256" s="25">
        <v>1</v>
      </c>
      <c r="B256" s="25">
        <v>2</v>
      </c>
      <c r="C256" s="25">
        <v>3</v>
      </c>
      <c r="D256" s="25">
        <v>4</v>
      </c>
      <c r="E256" s="25">
        <v>5</v>
      </c>
      <c r="F256" s="25">
        <v>6</v>
      </c>
      <c r="G256" s="25">
        <v>7</v>
      </c>
      <c r="H256" s="25">
        <v>8</v>
      </c>
      <c r="I256" s="25">
        <v>4</v>
      </c>
      <c r="J256" s="25">
        <v>5</v>
      </c>
      <c r="K256" s="25">
        <v>6</v>
      </c>
      <c r="L256" s="9"/>
    </row>
    <row r="257" spans="1:12" ht="46.5" customHeight="1" hidden="1">
      <c r="A257" s="25">
        <v>712010</v>
      </c>
      <c r="B257" s="21" t="s">
        <v>113</v>
      </c>
      <c r="C257" s="21" t="s">
        <v>44</v>
      </c>
      <c r="D257" s="25"/>
      <c r="E257" s="25"/>
      <c r="F257" s="25"/>
      <c r="G257" s="25"/>
      <c r="H257" s="26">
        <v>6000</v>
      </c>
      <c r="I257" s="52"/>
      <c r="J257" s="52"/>
      <c r="K257" s="53"/>
      <c r="L257" s="9"/>
    </row>
    <row r="258" spans="1:12" ht="46.5" customHeight="1">
      <c r="A258" s="25">
        <v>712010</v>
      </c>
      <c r="B258" s="21" t="s">
        <v>113</v>
      </c>
      <c r="C258" s="21" t="s">
        <v>298</v>
      </c>
      <c r="D258" s="25"/>
      <c r="E258" s="25"/>
      <c r="F258" s="25"/>
      <c r="G258" s="25"/>
      <c r="H258" s="26"/>
      <c r="I258" s="52"/>
      <c r="J258" s="52">
        <v>982.237</v>
      </c>
      <c r="K258" s="53"/>
      <c r="L258" s="9"/>
    </row>
    <row r="259" spans="1:12" s="69" customFormat="1" ht="18">
      <c r="A259" s="19">
        <v>712010</v>
      </c>
      <c r="B259" s="19" t="s">
        <v>13</v>
      </c>
      <c r="C259" s="18"/>
      <c r="D259" s="18"/>
      <c r="E259" s="18"/>
      <c r="F259" s="18"/>
      <c r="G259" s="18"/>
      <c r="H259" s="18"/>
      <c r="I259" s="54">
        <f>I257+I258</f>
        <v>0</v>
      </c>
      <c r="J259" s="54">
        <f>J257+J258</f>
        <v>982.237</v>
      </c>
      <c r="K259" s="54">
        <f>K257+K258</f>
        <v>0</v>
      </c>
      <c r="L259" s="71"/>
    </row>
    <row r="260" spans="1:12" ht="69" customHeight="1">
      <c r="A260" s="25">
        <v>712010</v>
      </c>
      <c r="B260" s="21" t="s">
        <v>114</v>
      </c>
      <c r="C260" s="40" t="s">
        <v>296</v>
      </c>
      <c r="D260" s="25"/>
      <c r="E260" s="25"/>
      <c r="F260" s="25"/>
      <c r="G260" s="25"/>
      <c r="H260" s="25"/>
      <c r="I260" s="52">
        <v>1487.022</v>
      </c>
      <c r="J260" s="52">
        <v>2500</v>
      </c>
      <c r="K260" s="70">
        <v>2000</v>
      </c>
      <c r="L260" s="9"/>
    </row>
    <row r="261" spans="1:12" ht="38.25" customHeight="1">
      <c r="A261" s="25">
        <v>712010</v>
      </c>
      <c r="B261" s="21" t="s">
        <v>114</v>
      </c>
      <c r="C261" s="21" t="s">
        <v>299</v>
      </c>
      <c r="D261" s="25"/>
      <c r="E261" s="25"/>
      <c r="F261" s="25"/>
      <c r="G261" s="25"/>
      <c r="H261" s="25"/>
      <c r="I261" s="52">
        <v>2077.16</v>
      </c>
      <c r="J261" s="52">
        <v>965.869</v>
      </c>
      <c r="K261" s="53"/>
      <c r="L261" s="9"/>
    </row>
    <row r="262" spans="1:12" ht="18">
      <c r="A262" s="25">
        <v>712010</v>
      </c>
      <c r="B262" s="21" t="s">
        <v>114</v>
      </c>
      <c r="C262" s="40" t="s">
        <v>45</v>
      </c>
      <c r="D262" s="25"/>
      <c r="E262" s="25"/>
      <c r="F262" s="26"/>
      <c r="G262" s="25">
        <v>1489</v>
      </c>
      <c r="H262" s="26">
        <v>0.385</v>
      </c>
      <c r="I262" s="52"/>
      <c r="J262" s="52">
        <v>573.265</v>
      </c>
      <c r="K262" s="60">
        <v>1500</v>
      </c>
      <c r="L262" s="9"/>
    </row>
    <row r="263" spans="1:12" s="69" customFormat="1" ht="18">
      <c r="A263" s="19">
        <v>712010</v>
      </c>
      <c r="B263" s="19" t="s">
        <v>13</v>
      </c>
      <c r="C263" s="18"/>
      <c r="D263" s="18"/>
      <c r="E263" s="18"/>
      <c r="F263" s="20"/>
      <c r="G263" s="18"/>
      <c r="H263" s="18"/>
      <c r="I263" s="54">
        <f>I260+I262+I261</f>
        <v>3564.182</v>
      </c>
      <c r="J263" s="54">
        <f>SUM(J260:J262)</f>
        <v>4039.134</v>
      </c>
      <c r="K263" s="72">
        <f>K262+K261+K260</f>
        <v>3500</v>
      </c>
      <c r="L263" s="73"/>
    </row>
    <row r="264" spans="1:12" ht="36">
      <c r="A264" s="25">
        <v>712010</v>
      </c>
      <c r="B264" s="21" t="s">
        <v>115</v>
      </c>
      <c r="C264" s="40" t="s">
        <v>28</v>
      </c>
      <c r="D264" s="25"/>
      <c r="E264" s="25"/>
      <c r="F264" s="25"/>
      <c r="G264" s="25">
        <v>124.3</v>
      </c>
      <c r="H264" s="25"/>
      <c r="I264" s="52">
        <v>1500</v>
      </c>
      <c r="J264" s="53"/>
      <c r="K264" s="52"/>
      <c r="L264" s="9"/>
    </row>
    <row r="265" spans="1:12" ht="36">
      <c r="A265" s="25">
        <v>712010</v>
      </c>
      <c r="B265" s="21" t="s">
        <v>115</v>
      </c>
      <c r="C265" s="40" t="s">
        <v>29</v>
      </c>
      <c r="D265" s="25"/>
      <c r="E265" s="25"/>
      <c r="F265" s="25"/>
      <c r="G265" s="25">
        <v>327.5</v>
      </c>
      <c r="H265" s="25"/>
      <c r="I265" s="53">
        <v>321.553</v>
      </c>
      <c r="J265" s="53"/>
      <c r="K265" s="53"/>
      <c r="L265" s="9"/>
    </row>
    <row r="266" spans="1:12" ht="36">
      <c r="A266" s="25">
        <v>712010</v>
      </c>
      <c r="B266" s="21" t="s">
        <v>115</v>
      </c>
      <c r="C266" s="40" t="s">
        <v>30</v>
      </c>
      <c r="D266" s="25"/>
      <c r="E266" s="25"/>
      <c r="F266" s="25"/>
      <c r="G266" s="25">
        <v>8002.19</v>
      </c>
      <c r="H266" s="25"/>
      <c r="I266" s="53">
        <v>5712.094</v>
      </c>
      <c r="J266" s="53"/>
      <c r="K266" s="53"/>
      <c r="L266" s="9"/>
    </row>
    <row r="267" spans="1:12" ht="40.5" customHeight="1">
      <c r="A267" s="25">
        <v>712010</v>
      </c>
      <c r="B267" s="21" t="s">
        <v>115</v>
      </c>
      <c r="C267" s="40" t="s">
        <v>297</v>
      </c>
      <c r="D267" s="25"/>
      <c r="E267" s="25"/>
      <c r="F267" s="25"/>
      <c r="G267" s="25"/>
      <c r="H267" s="25"/>
      <c r="I267" s="52">
        <v>4616.15</v>
      </c>
      <c r="J267" s="53"/>
      <c r="K267" s="53"/>
      <c r="L267" s="9"/>
    </row>
    <row r="268" spans="1:12" ht="36">
      <c r="A268" s="25">
        <v>712010</v>
      </c>
      <c r="B268" s="21" t="s">
        <v>115</v>
      </c>
      <c r="C268" s="40" t="s">
        <v>295</v>
      </c>
      <c r="D268" s="25"/>
      <c r="E268" s="25"/>
      <c r="F268" s="26"/>
      <c r="G268" s="25" t="s">
        <v>278</v>
      </c>
      <c r="H268" s="25"/>
      <c r="I268" s="52">
        <v>2886.643</v>
      </c>
      <c r="J268" s="52">
        <v>2500</v>
      </c>
      <c r="K268" s="52">
        <v>2000</v>
      </c>
      <c r="L268" s="9"/>
    </row>
    <row r="269" spans="1:12" ht="66.75" customHeight="1">
      <c r="A269" s="25">
        <v>712010</v>
      </c>
      <c r="B269" s="21" t="s">
        <v>115</v>
      </c>
      <c r="C269" s="21" t="s">
        <v>302</v>
      </c>
      <c r="D269" s="25"/>
      <c r="E269" s="25"/>
      <c r="F269" s="26"/>
      <c r="G269" s="25"/>
      <c r="H269" s="25"/>
      <c r="I269" s="52"/>
      <c r="J269" s="52">
        <v>1500</v>
      </c>
      <c r="K269" s="52"/>
      <c r="L269" s="9"/>
    </row>
    <row r="270" spans="1:12" ht="48" customHeight="1">
      <c r="A270" s="25">
        <v>712010</v>
      </c>
      <c r="B270" s="21" t="s">
        <v>115</v>
      </c>
      <c r="C270" s="40" t="s">
        <v>31</v>
      </c>
      <c r="D270" s="25"/>
      <c r="E270" s="25"/>
      <c r="F270" s="25"/>
      <c r="G270" s="25">
        <v>757.5</v>
      </c>
      <c r="H270" s="25"/>
      <c r="I270" s="52"/>
      <c r="J270" s="52"/>
      <c r="K270" s="52">
        <v>2698.5</v>
      </c>
      <c r="L270" s="9"/>
    </row>
    <row r="271" spans="1:12" ht="36">
      <c r="A271" s="25">
        <v>712010</v>
      </c>
      <c r="B271" s="21" t="s">
        <v>115</v>
      </c>
      <c r="C271" s="40" t="s">
        <v>32</v>
      </c>
      <c r="D271" s="25"/>
      <c r="E271" s="25"/>
      <c r="F271" s="25"/>
      <c r="G271" s="25">
        <v>1750</v>
      </c>
      <c r="H271" s="25"/>
      <c r="I271" s="52"/>
      <c r="J271" s="52">
        <v>2400</v>
      </c>
      <c r="K271" s="53"/>
      <c r="L271" s="9"/>
    </row>
    <row r="272" spans="1:12" s="69" customFormat="1" ht="18">
      <c r="A272" s="19">
        <v>712010</v>
      </c>
      <c r="B272" s="19" t="s">
        <v>13</v>
      </c>
      <c r="C272" s="18"/>
      <c r="D272" s="18"/>
      <c r="E272" s="18"/>
      <c r="F272" s="20"/>
      <c r="G272" s="19"/>
      <c r="H272" s="19"/>
      <c r="I272" s="54">
        <f>SUM(I264:I271)</f>
        <v>15036.439999999999</v>
      </c>
      <c r="J272" s="54">
        <f>SUM(J264:J271)</f>
        <v>6400</v>
      </c>
      <c r="K272" s="54">
        <f>SUM(K264:K271)</f>
        <v>4698.5</v>
      </c>
      <c r="L272" s="71"/>
    </row>
    <row r="273" spans="1:12" ht="18">
      <c r="A273" s="25">
        <v>712010</v>
      </c>
      <c r="B273" s="25" t="s">
        <v>112</v>
      </c>
      <c r="C273" s="40" t="s">
        <v>61</v>
      </c>
      <c r="D273" s="25"/>
      <c r="E273" s="46"/>
      <c r="F273" s="26"/>
      <c r="G273" s="25">
        <v>2050</v>
      </c>
      <c r="H273" s="46">
        <v>4.515</v>
      </c>
      <c r="I273" s="52"/>
      <c r="J273" s="52"/>
      <c r="K273" s="52">
        <v>9255</v>
      </c>
      <c r="L273" s="9"/>
    </row>
    <row r="274" spans="1:12" ht="43.5" customHeight="1">
      <c r="A274" s="25">
        <v>712010</v>
      </c>
      <c r="B274" s="25" t="s">
        <v>112</v>
      </c>
      <c r="C274" s="21" t="s">
        <v>303</v>
      </c>
      <c r="D274" s="25"/>
      <c r="E274" s="46"/>
      <c r="F274" s="26"/>
      <c r="G274" s="25"/>
      <c r="H274" s="46"/>
      <c r="I274" s="52">
        <v>4020.36</v>
      </c>
      <c r="J274" s="52"/>
      <c r="K274" s="52"/>
      <c r="L274" s="9"/>
    </row>
    <row r="275" spans="1:12" ht="18">
      <c r="A275" s="25">
        <v>712010</v>
      </c>
      <c r="B275" s="25" t="s">
        <v>112</v>
      </c>
      <c r="C275" s="40" t="s">
        <v>64</v>
      </c>
      <c r="D275" s="25"/>
      <c r="E275" s="46"/>
      <c r="F275" s="26"/>
      <c r="G275" s="25">
        <v>690</v>
      </c>
      <c r="H275" s="46">
        <v>1</v>
      </c>
      <c r="I275" s="52">
        <v>700</v>
      </c>
      <c r="J275" s="52"/>
      <c r="K275" s="52">
        <v>700</v>
      </c>
      <c r="L275" s="9"/>
    </row>
    <row r="276" spans="1:12" ht="18">
      <c r="A276" s="25">
        <v>712010</v>
      </c>
      <c r="B276" s="25" t="s">
        <v>112</v>
      </c>
      <c r="C276" s="40" t="s">
        <v>65</v>
      </c>
      <c r="D276" s="25"/>
      <c r="E276" s="46"/>
      <c r="F276" s="26"/>
      <c r="G276" s="25"/>
      <c r="H276" s="46"/>
      <c r="I276" s="52">
        <v>299</v>
      </c>
      <c r="J276" s="52"/>
      <c r="K276" s="53"/>
      <c r="L276" s="9"/>
    </row>
    <row r="277" spans="1:12" ht="18">
      <c r="A277" s="25">
        <v>712010</v>
      </c>
      <c r="B277" s="25" t="s">
        <v>112</v>
      </c>
      <c r="C277" s="40" t="s">
        <v>66</v>
      </c>
      <c r="D277" s="25"/>
      <c r="E277" s="46"/>
      <c r="F277" s="26"/>
      <c r="G277" s="25">
        <v>270</v>
      </c>
      <c r="H277" s="46">
        <v>3.01</v>
      </c>
      <c r="I277" s="52">
        <v>815</v>
      </c>
      <c r="J277" s="52"/>
      <c r="K277" s="53"/>
      <c r="L277" s="9"/>
    </row>
    <row r="278" spans="1:12" ht="18">
      <c r="A278" s="25">
        <v>712010</v>
      </c>
      <c r="B278" s="25" t="s">
        <v>112</v>
      </c>
      <c r="C278" s="40" t="s">
        <v>62</v>
      </c>
      <c r="D278" s="25"/>
      <c r="E278" s="46"/>
      <c r="F278" s="26"/>
      <c r="G278" s="25">
        <v>205</v>
      </c>
      <c r="H278" s="46">
        <v>1.3</v>
      </c>
      <c r="I278" s="52"/>
      <c r="J278" s="52"/>
      <c r="K278" s="52">
        <v>300</v>
      </c>
      <c r="L278" s="9"/>
    </row>
    <row r="279" spans="1:12" ht="18">
      <c r="A279" s="25">
        <v>712010</v>
      </c>
      <c r="B279" s="25" t="s">
        <v>112</v>
      </c>
      <c r="C279" s="40" t="s">
        <v>63</v>
      </c>
      <c r="D279" s="25"/>
      <c r="E279" s="46"/>
      <c r="F279" s="26"/>
      <c r="G279" s="25">
        <v>558</v>
      </c>
      <c r="H279" s="46">
        <v>0.537</v>
      </c>
      <c r="I279" s="52"/>
      <c r="J279" s="52"/>
      <c r="K279" s="52">
        <v>300</v>
      </c>
      <c r="L279" s="9"/>
    </row>
    <row r="280" spans="1:12" s="69" customFormat="1" ht="18">
      <c r="A280" s="19">
        <v>712010</v>
      </c>
      <c r="B280" s="19" t="s">
        <v>13</v>
      </c>
      <c r="C280" s="19"/>
      <c r="D280" s="19"/>
      <c r="E280" s="19"/>
      <c r="F280" s="20"/>
      <c r="G280" s="20"/>
      <c r="H280" s="20"/>
      <c r="I280" s="54">
        <f>SUM(I273:I279)</f>
        <v>5834.360000000001</v>
      </c>
      <c r="J280" s="54">
        <f>SUM(J273:J277)</f>
        <v>0</v>
      </c>
      <c r="K280" s="54">
        <f>SUM(K273:K279)</f>
        <v>10555</v>
      </c>
      <c r="L280" s="71"/>
    </row>
    <row r="281" spans="1:12" s="2" customFormat="1" ht="48" customHeight="1">
      <c r="A281" s="25">
        <v>712010</v>
      </c>
      <c r="B281" s="25" t="s">
        <v>109</v>
      </c>
      <c r="C281" s="59" t="s">
        <v>294</v>
      </c>
      <c r="D281" s="25"/>
      <c r="E281" s="25"/>
      <c r="F281" s="26"/>
      <c r="G281" s="27">
        <v>4</v>
      </c>
      <c r="H281" s="26">
        <v>38.8</v>
      </c>
      <c r="I281" s="52">
        <v>1355.055</v>
      </c>
      <c r="J281" s="52">
        <v>1600</v>
      </c>
      <c r="K281" s="52">
        <v>1500</v>
      </c>
      <c r="L281" s="9"/>
    </row>
    <row r="282" spans="1:12" s="2" customFormat="1" ht="33.75" customHeight="1">
      <c r="A282" s="25">
        <v>712010</v>
      </c>
      <c r="B282" s="25" t="s">
        <v>109</v>
      </c>
      <c r="C282" s="34" t="s">
        <v>306</v>
      </c>
      <c r="D282" s="25"/>
      <c r="E282" s="25"/>
      <c r="F282" s="26"/>
      <c r="G282" s="27">
        <v>1</v>
      </c>
      <c r="H282" s="26">
        <v>90</v>
      </c>
      <c r="I282" s="52">
        <v>1500</v>
      </c>
      <c r="J282" s="52"/>
      <c r="K282" s="53"/>
      <c r="L282" s="9"/>
    </row>
    <row r="283" spans="1:12" s="2" customFormat="1" ht="36" hidden="1">
      <c r="A283" s="25">
        <v>712010</v>
      </c>
      <c r="B283" s="25" t="s">
        <v>109</v>
      </c>
      <c r="C283" s="34" t="s">
        <v>110</v>
      </c>
      <c r="D283" s="25"/>
      <c r="E283" s="25"/>
      <c r="F283" s="26"/>
      <c r="G283" s="27">
        <v>1</v>
      </c>
      <c r="H283" s="26">
        <v>1500</v>
      </c>
      <c r="I283" s="52"/>
      <c r="J283" s="52"/>
      <c r="K283" s="53"/>
      <c r="L283" s="9"/>
    </row>
    <row r="284" spans="1:12" s="2" customFormat="1" ht="36">
      <c r="A284" s="25">
        <v>712010</v>
      </c>
      <c r="B284" s="25" t="s">
        <v>109</v>
      </c>
      <c r="C284" s="34" t="s">
        <v>307</v>
      </c>
      <c r="D284" s="25"/>
      <c r="E284" s="25"/>
      <c r="F284" s="26"/>
      <c r="G284" s="27">
        <v>1</v>
      </c>
      <c r="H284" s="26">
        <v>120</v>
      </c>
      <c r="I284" s="52"/>
      <c r="J284" s="52">
        <v>320</v>
      </c>
      <c r="K284" s="52">
        <v>2500</v>
      </c>
      <c r="L284" s="9"/>
    </row>
    <row r="285" spans="1:12" ht="0.75" customHeight="1">
      <c r="A285" s="25">
        <v>712010</v>
      </c>
      <c r="B285" s="25" t="s">
        <v>109</v>
      </c>
      <c r="C285" s="34" t="s">
        <v>111</v>
      </c>
      <c r="D285" s="25"/>
      <c r="E285" s="25"/>
      <c r="F285" s="26"/>
      <c r="G285" s="25">
        <v>1</v>
      </c>
      <c r="H285" s="26">
        <v>15000</v>
      </c>
      <c r="I285" s="52"/>
      <c r="J285" s="52"/>
      <c r="K285" s="53"/>
      <c r="L285" s="9"/>
    </row>
    <row r="286" spans="1:12" s="69" customFormat="1" ht="18">
      <c r="A286" s="19">
        <v>712010</v>
      </c>
      <c r="B286" s="19" t="s">
        <v>13</v>
      </c>
      <c r="C286" s="18"/>
      <c r="D286" s="18"/>
      <c r="E286" s="18"/>
      <c r="F286" s="74"/>
      <c r="G286" s="74"/>
      <c r="H286" s="74"/>
      <c r="I286" s="54">
        <f>SUM(I281:I285)</f>
        <v>2855.0550000000003</v>
      </c>
      <c r="J286" s="54">
        <f>SUM(J281:J285)</f>
        <v>1920</v>
      </c>
      <c r="K286" s="54">
        <f>SUM(K281:K285)</f>
        <v>4000</v>
      </c>
      <c r="L286" s="71"/>
    </row>
    <row r="287" spans="1:12" ht="36">
      <c r="A287" s="25">
        <v>712010</v>
      </c>
      <c r="B287" s="25" t="s">
        <v>116</v>
      </c>
      <c r="C287" s="45" t="s">
        <v>117</v>
      </c>
      <c r="D287" s="28"/>
      <c r="E287" s="28"/>
      <c r="F287" s="26"/>
      <c r="G287" s="27">
        <v>671</v>
      </c>
      <c r="H287" s="26">
        <v>670</v>
      </c>
      <c r="I287" s="52"/>
      <c r="J287" s="52">
        <v>450</v>
      </c>
      <c r="K287" s="53"/>
      <c r="L287" s="9"/>
    </row>
    <row r="288" spans="1:12" s="69" customFormat="1" ht="18">
      <c r="A288" s="19">
        <v>712010</v>
      </c>
      <c r="B288" s="19" t="s">
        <v>13</v>
      </c>
      <c r="C288" s="19"/>
      <c r="D288" s="74"/>
      <c r="E288" s="74"/>
      <c r="F288" s="74"/>
      <c r="G288" s="74"/>
      <c r="H288" s="74"/>
      <c r="I288" s="54">
        <f>SUM(I287:I287)</f>
        <v>0</v>
      </c>
      <c r="J288" s="54">
        <f>SUM(J287:J287)</f>
        <v>450</v>
      </c>
      <c r="K288" s="54">
        <f>SUM(K287:K287)</f>
        <v>0</v>
      </c>
      <c r="L288" s="71"/>
    </row>
    <row r="289" spans="1:12" s="69" customFormat="1" ht="18">
      <c r="A289" s="83" t="s">
        <v>34</v>
      </c>
      <c r="B289" s="83"/>
      <c r="C289" s="19"/>
      <c r="D289" s="20">
        <f>D288+D286+D280+D272+D263+D259</f>
        <v>0</v>
      </c>
      <c r="E289" s="20">
        <f>E288+E286+E280+E272+E263+E259</f>
        <v>0</v>
      </c>
      <c r="F289" s="20">
        <f>F288+F286+F280+F272+F263+F259</f>
        <v>0</v>
      </c>
      <c r="G289" s="20">
        <f>G288+G286+G280+G272+G263+G259</f>
        <v>0</v>
      </c>
      <c r="H289" s="20">
        <f>H288+H286+H280+H272+H263+H259</f>
        <v>0</v>
      </c>
      <c r="I289" s="54">
        <f>I259+I263+I272+I280+I286+I288</f>
        <v>27290.037</v>
      </c>
      <c r="J289" s="54">
        <f>J259+J263+J272+J280+J286+J288</f>
        <v>13791.371</v>
      </c>
      <c r="K289" s="54">
        <f>K259+K263+K272+K280+K286+K288</f>
        <v>22753.5</v>
      </c>
      <c r="L289" s="71"/>
    </row>
    <row r="290" spans="1:12" ht="47.25" customHeight="1">
      <c r="A290" s="25">
        <v>712030</v>
      </c>
      <c r="B290" s="25" t="s">
        <v>206</v>
      </c>
      <c r="C290" s="50" t="s">
        <v>282</v>
      </c>
      <c r="D290" s="35"/>
      <c r="E290" s="35"/>
      <c r="F290" s="35"/>
      <c r="G290" s="47">
        <v>1258</v>
      </c>
      <c r="H290" s="26">
        <v>925.358</v>
      </c>
      <c r="I290" s="52"/>
      <c r="J290" s="52">
        <v>950</v>
      </c>
      <c r="K290" s="68">
        <v>1500</v>
      </c>
      <c r="L290" s="9"/>
    </row>
    <row r="291" spans="1:12" ht="18">
      <c r="A291" s="25">
        <v>712030</v>
      </c>
      <c r="B291" s="25" t="s">
        <v>206</v>
      </c>
      <c r="C291" s="25" t="s">
        <v>217</v>
      </c>
      <c r="D291" s="35"/>
      <c r="E291" s="35"/>
      <c r="F291" s="35"/>
      <c r="G291" s="47">
        <v>4800.5</v>
      </c>
      <c r="H291" s="37">
        <v>0.11</v>
      </c>
      <c r="I291" s="52"/>
      <c r="J291" s="52">
        <v>530</v>
      </c>
      <c r="K291" s="68">
        <v>1500</v>
      </c>
      <c r="L291" s="9"/>
    </row>
    <row r="292" spans="1:12" ht="18">
      <c r="A292" s="25">
        <v>712030</v>
      </c>
      <c r="B292" s="25" t="s">
        <v>206</v>
      </c>
      <c r="C292" s="34" t="s">
        <v>218</v>
      </c>
      <c r="D292" s="35"/>
      <c r="E292" s="35"/>
      <c r="F292" s="35"/>
      <c r="G292" s="27">
        <v>3</v>
      </c>
      <c r="H292" s="26" t="s">
        <v>219</v>
      </c>
      <c r="I292" s="52"/>
      <c r="J292" s="52">
        <v>92</v>
      </c>
      <c r="K292" s="68"/>
      <c r="L292" s="9"/>
    </row>
    <row r="293" spans="1:12" ht="18">
      <c r="A293" s="25">
        <v>712030</v>
      </c>
      <c r="B293" s="25" t="s">
        <v>206</v>
      </c>
      <c r="C293" s="34" t="s">
        <v>220</v>
      </c>
      <c r="D293" s="35"/>
      <c r="E293" s="35"/>
      <c r="F293" s="35"/>
      <c r="G293" s="27" t="s">
        <v>222</v>
      </c>
      <c r="H293" s="26">
        <v>900</v>
      </c>
      <c r="I293" s="52"/>
      <c r="J293" s="52">
        <v>950</v>
      </c>
      <c r="K293" s="68">
        <v>1500</v>
      </c>
      <c r="L293" s="9"/>
    </row>
    <row r="294" spans="1:12" ht="36">
      <c r="A294" s="25">
        <v>712030</v>
      </c>
      <c r="B294" s="25" t="s">
        <v>206</v>
      </c>
      <c r="C294" s="34" t="s">
        <v>221</v>
      </c>
      <c r="D294" s="35"/>
      <c r="E294" s="35"/>
      <c r="F294" s="35"/>
      <c r="G294" s="27" t="s">
        <v>222</v>
      </c>
      <c r="H294" s="26">
        <v>900</v>
      </c>
      <c r="I294" s="52"/>
      <c r="J294" s="52">
        <v>550</v>
      </c>
      <c r="K294" s="68">
        <f>900-339.752</f>
        <v>560.248</v>
      </c>
      <c r="L294" s="9"/>
    </row>
    <row r="295" spans="1:12" ht="36">
      <c r="A295" s="25">
        <v>712030</v>
      </c>
      <c r="B295" s="25" t="s">
        <v>206</v>
      </c>
      <c r="C295" s="34" t="s">
        <v>223</v>
      </c>
      <c r="D295" s="35"/>
      <c r="E295" s="35"/>
      <c r="F295" s="35"/>
      <c r="G295" s="26" t="s">
        <v>224</v>
      </c>
      <c r="H295" s="26">
        <v>60</v>
      </c>
      <c r="I295" s="52"/>
      <c r="J295" s="52">
        <v>450</v>
      </c>
      <c r="K295" s="68"/>
      <c r="L295" s="9"/>
    </row>
    <row r="296" spans="1:12" ht="36">
      <c r="A296" s="25">
        <v>712030</v>
      </c>
      <c r="B296" s="25" t="s">
        <v>206</v>
      </c>
      <c r="C296" s="34" t="s">
        <v>225</v>
      </c>
      <c r="D296" s="35"/>
      <c r="E296" s="35"/>
      <c r="F296" s="35"/>
      <c r="G296" s="26" t="s">
        <v>226</v>
      </c>
      <c r="H296" s="26">
        <v>100</v>
      </c>
      <c r="I296" s="52"/>
      <c r="J296" s="52"/>
      <c r="K296" s="68">
        <v>100</v>
      </c>
      <c r="L296" s="9"/>
    </row>
    <row r="297" spans="1:12" ht="36">
      <c r="A297" s="25">
        <v>712030</v>
      </c>
      <c r="B297" s="25" t="s">
        <v>206</v>
      </c>
      <c r="C297" s="34" t="s">
        <v>227</v>
      </c>
      <c r="D297" s="35"/>
      <c r="E297" s="35"/>
      <c r="F297" s="35"/>
      <c r="G297" s="47">
        <v>1300</v>
      </c>
      <c r="H297" s="26">
        <v>0.55</v>
      </c>
      <c r="I297" s="52"/>
      <c r="J297" s="52">
        <v>850</v>
      </c>
      <c r="K297" s="68">
        <v>350</v>
      </c>
      <c r="L297" s="9"/>
    </row>
    <row r="298" spans="1:12" ht="36">
      <c r="A298" s="25">
        <v>712030</v>
      </c>
      <c r="B298" s="25" t="s">
        <v>206</v>
      </c>
      <c r="C298" s="21" t="s">
        <v>216</v>
      </c>
      <c r="D298" s="35"/>
      <c r="E298" s="35"/>
      <c r="F298" s="35"/>
      <c r="G298" s="47">
        <v>120</v>
      </c>
      <c r="H298" s="26">
        <v>7.5</v>
      </c>
      <c r="I298" s="52"/>
      <c r="J298" s="52"/>
      <c r="K298" s="68">
        <v>900</v>
      </c>
      <c r="L298" s="9"/>
    </row>
    <row r="299" spans="1:12" s="69" customFormat="1" ht="18">
      <c r="A299" s="19">
        <v>712030</v>
      </c>
      <c r="B299" s="19" t="s">
        <v>13</v>
      </c>
      <c r="C299" s="18"/>
      <c r="D299" s="18"/>
      <c r="E299" s="18"/>
      <c r="F299" s="18"/>
      <c r="G299" s="18"/>
      <c r="H299" s="18"/>
      <c r="I299" s="54">
        <f>SUM(I290:I297)</f>
        <v>0</v>
      </c>
      <c r="J299" s="54">
        <f>SUM(J290:J297)</f>
        <v>4372</v>
      </c>
      <c r="K299" s="54">
        <f>SUM(K290:K298)</f>
        <v>6410.248</v>
      </c>
      <c r="L299" s="71"/>
    </row>
    <row r="300" spans="1:12" ht="39.75" customHeight="1">
      <c r="A300" s="25">
        <v>712030</v>
      </c>
      <c r="B300" s="25" t="s">
        <v>228</v>
      </c>
      <c r="C300" s="50" t="s">
        <v>283</v>
      </c>
      <c r="D300" s="25"/>
      <c r="E300" s="25"/>
      <c r="F300" s="25"/>
      <c r="G300" s="25">
        <v>1520</v>
      </c>
      <c r="H300" s="25">
        <v>2813.88</v>
      </c>
      <c r="I300" s="57"/>
      <c r="J300" s="52">
        <v>2813.88</v>
      </c>
      <c r="K300" s="52">
        <v>1000</v>
      </c>
      <c r="L300" s="9"/>
    </row>
    <row r="301" spans="1:12" ht="18">
      <c r="A301" s="25">
        <v>712030</v>
      </c>
      <c r="B301" s="25" t="s">
        <v>228</v>
      </c>
      <c r="C301" s="21" t="s">
        <v>229</v>
      </c>
      <c r="D301" s="25"/>
      <c r="E301" s="25"/>
      <c r="F301" s="25"/>
      <c r="G301" s="25">
        <v>11621</v>
      </c>
      <c r="H301" s="26">
        <v>700</v>
      </c>
      <c r="I301" s="52"/>
      <c r="J301" s="52">
        <v>850</v>
      </c>
      <c r="K301" s="51"/>
      <c r="L301" s="9"/>
    </row>
    <row r="302" spans="1:12" s="69" customFormat="1" ht="18">
      <c r="A302" s="19">
        <v>712030</v>
      </c>
      <c r="B302" s="19" t="s">
        <v>13</v>
      </c>
      <c r="C302" s="18"/>
      <c r="D302" s="18"/>
      <c r="E302" s="18"/>
      <c r="F302" s="18"/>
      <c r="G302" s="18"/>
      <c r="H302" s="18"/>
      <c r="I302" s="54">
        <f>I301+I300</f>
        <v>0</v>
      </c>
      <c r="J302" s="54">
        <f>J301+J300</f>
        <v>3663.88</v>
      </c>
      <c r="K302" s="54">
        <f>K301+K300</f>
        <v>1000</v>
      </c>
      <c r="L302" s="71"/>
    </row>
    <row r="303" spans="1:12" s="69" customFormat="1" ht="18">
      <c r="A303" s="83" t="s">
        <v>34</v>
      </c>
      <c r="B303" s="83"/>
      <c r="C303" s="18"/>
      <c r="D303" s="18"/>
      <c r="E303" s="18"/>
      <c r="F303" s="18"/>
      <c r="G303" s="18"/>
      <c r="H303" s="18"/>
      <c r="I303" s="54">
        <f>I302+I299</f>
        <v>0</v>
      </c>
      <c r="J303" s="54">
        <f>J302+J299</f>
        <v>8035.88</v>
      </c>
      <c r="K303" s="54">
        <f>K302+K299</f>
        <v>7410.248</v>
      </c>
      <c r="L303" s="71"/>
    </row>
    <row r="304" spans="1:12" ht="36">
      <c r="A304" s="25">
        <v>712080</v>
      </c>
      <c r="B304" s="34" t="s">
        <v>239</v>
      </c>
      <c r="C304" s="48" t="s">
        <v>241</v>
      </c>
      <c r="D304" s="25"/>
      <c r="E304" s="25"/>
      <c r="F304" s="25"/>
      <c r="G304" s="25"/>
      <c r="H304" s="26">
        <v>630</v>
      </c>
      <c r="I304" s="52"/>
      <c r="J304" s="52">
        <v>630</v>
      </c>
      <c r="K304" s="52"/>
      <c r="L304" s="9"/>
    </row>
    <row r="305" spans="1:12" ht="36">
      <c r="A305" s="25">
        <v>712080</v>
      </c>
      <c r="B305" s="34" t="s">
        <v>239</v>
      </c>
      <c r="C305" s="48" t="s">
        <v>242</v>
      </c>
      <c r="D305" s="25"/>
      <c r="E305" s="25"/>
      <c r="F305" s="25"/>
      <c r="G305" s="25"/>
      <c r="H305" s="26">
        <v>780</v>
      </c>
      <c r="I305" s="52"/>
      <c r="J305" s="52"/>
      <c r="K305" s="52">
        <v>780</v>
      </c>
      <c r="L305" s="9"/>
    </row>
    <row r="306" spans="1:12" ht="36">
      <c r="A306" s="25">
        <v>712080</v>
      </c>
      <c r="B306" s="34" t="s">
        <v>239</v>
      </c>
      <c r="C306" s="48" t="s">
        <v>243</v>
      </c>
      <c r="D306" s="25"/>
      <c r="E306" s="25"/>
      <c r="F306" s="25"/>
      <c r="G306" s="25"/>
      <c r="H306" s="26">
        <v>800</v>
      </c>
      <c r="I306" s="52"/>
      <c r="J306" s="52">
        <v>950</v>
      </c>
      <c r="K306" s="53"/>
      <c r="L306" s="9"/>
    </row>
    <row r="307" spans="1:12" s="69" customFormat="1" ht="18">
      <c r="A307" s="19">
        <v>712080</v>
      </c>
      <c r="B307" s="19" t="s">
        <v>13</v>
      </c>
      <c r="C307" s="18"/>
      <c r="D307" s="18"/>
      <c r="E307" s="18"/>
      <c r="F307" s="18"/>
      <c r="G307" s="18"/>
      <c r="H307" s="18"/>
      <c r="I307" s="54">
        <f>SUM(I304:I306)</f>
        <v>0</v>
      </c>
      <c r="J307" s="54">
        <f>SUM(J304:J306)</f>
        <v>1580</v>
      </c>
      <c r="K307" s="54">
        <f>SUM(K304:K306)</f>
        <v>780</v>
      </c>
      <c r="L307" s="71"/>
    </row>
    <row r="308" spans="1:12" s="69" customFormat="1" ht="18">
      <c r="A308" s="19"/>
      <c r="B308" s="83" t="s">
        <v>34</v>
      </c>
      <c r="C308" s="83"/>
      <c r="D308" s="18"/>
      <c r="E308" s="18"/>
      <c r="F308" s="18"/>
      <c r="G308" s="18"/>
      <c r="H308" s="18"/>
      <c r="I308" s="54">
        <f>I307</f>
        <v>0</v>
      </c>
      <c r="J308" s="54">
        <f>J307</f>
        <v>1580</v>
      </c>
      <c r="K308" s="54">
        <f>K307</f>
        <v>780</v>
      </c>
      <c r="L308" s="71"/>
    </row>
    <row r="309" spans="1:12" s="2" customFormat="1" ht="36">
      <c r="A309" s="25">
        <v>712111</v>
      </c>
      <c r="B309" s="25" t="s">
        <v>244</v>
      </c>
      <c r="C309" s="34" t="s">
        <v>251</v>
      </c>
      <c r="D309" s="25"/>
      <c r="E309" s="25"/>
      <c r="F309" s="25"/>
      <c r="G309" s="25">
        <v>1</v>
      </c>
      <c r="H309" s="25">
        <v>5875.248</v>
      </c>
      <c r="I309" s="53"/>
      <c r="J309" s="53">
        <v>5875.248</v>
      </c>
      <c r="K309" s="53"/>
      <c r="L309" s="9"/>
    </row>
    <row r="310" spans="1:12" s="2" customFormat="1" ht="54" hidden="1">
      <c r="A310" s="25">
        <v>712111</v>
      </c>
      <c r="B310" s="25" t="s">
        <v>244</v>
      </c>
      <c r="C310" s="34" t="s">
        <v>252</v>
      </c>
      <c r="D310" s="25"/>
      <c r="E310" s="25"/>
      <c r="F310" s="25"/>
      <c r="G310" s="25">
        <v>1</v>
      </c>
      <c r="H310" s="26">
        <v>800</v>
      </c>
      <c r="I310" s="52"/>
      <c r="J310" s="52"/>
      <c r="K310" s="53"/>
      <c r="L310" s="9"/>
    </row>
    <row r="311" spans="1:12" s="69" customFormat="1" ht="18">
      <c r="A311" s="19">
        <v>712111</v>
      </c>
      <c r="B311" s="19" t="s">
        <v>13</v>
      </c>
      <c r="C311" s="19"/>
      <c r="D311" s="18"/>
      <c r="E311" s="18"/>
      <c r="F311" s="18"/>
      <c r="G311" s="18"/>
      <c r="H311" s="18"/>
      <c r="I311" s="54">
        <f>SUM(I309:I310)</f>
        <v>0</v>
      </c>
      <c r="J311" s="54">
        <f>SUM(J309:J310)</f>
        <v>5875.248</v>
      </c>
      <c r="K311" s="54">
        <f>SUM(K309:K310)</f>
        <v>0</v>
      </c>
      <c r="L311" s="71"/>
    </row>
    <row r="312" spans="1:12" s="2" customFormat="1" ht="36">
      <c r="A312" s="25">
        <v>712111</v>
      </c>
      <c r="B312" s="25" t="s">
        <v>245</v>
      </c>
      <c r="C312" s="34" t="s">
        <v>253</v>
      </c>
      <c r="D312" s="25"/>
      <c r="E312" s="25"/>
      <c r="F312" s="25"/>
      <c r="G312" s="25" t="s">
        <v>254</v>
      </c>
      <c r="H312" s="25"/>
      <c r="I312" s="52">
        <v>200</v>
      </c>
      <c r="J312" s="52"/>
      <c r="K312" s="52">
        <v>100</v>
      </c>
      <c r="L312" s="9"/>
    </row>
    <row r="313" spans="1:12" s="2" customFormat="1" ht="18">
      <c r="A313" s="25">
        <v>712111</v>
      </c>
      <c r="B313" s="25" t="s">
        <v>245</v>
      </c>
      <c r="C313" s="34" t="s">
        <v>255</v>
      </c>
      <c r="D313" s="25"/>
      <c r="E313" s="25"/>
      <c r="F313" s="25"/>
      <c r="G313" s="25">
        <v>1</v>
      </c>
      <c r="H313" s="25"/>
      <c r="I313" s="52"/>
      <c r="J313" s="52"/>
      <c r="K313" s="52">
        <v>350</v>
      </c>
      <c r="L313" s="9"/>
    </row>
    <row r="314" spans="1:12" s="2" customFormat="1" ht="18">
      <c r="A314" s="25">
        <v>712111</v>
      </c>
      <c r="B314" s="25" t="s">
        <v>245</v>
      </c>
      <c r="C314" s="34" t="s">
        <v>256</v>
      </c>
      <c r="D314" s="25"/>
      <c r="E314" s="25"/>
      <c r="F314" s="25"/>
      <c r="G314" s="25">
        <v>1</v>
      </c>
      <c r="H314" s="25"/>
      <c r="I314" s="52">
        <v>248.202</v>
      </c>
      <c r="J314" s="52"/>
      <c r="K314" s="52"/>
      <c r="L314" s="9"/>
    </row>
    <row r="315" spans="1:12" s="2" customFormat="1" ht="18">
      <c r="A315" s="25">
        <v>712111</v>
      </c>
      <c r="B315" s="25" t="s">
        <v>245</v>
      </c>
      <c r="C315" s="34" t="s">
        <v>257</v>
      </c>
      <c r="D315" s="25"/>
      <c r="E315" s="25"/>
      <c r="F315" s="25"/>
      <c r="G315" s="25">
        <v>1</v>
      </c>
      <c r="H315" s="25"/>
      <c r="I315" s="52"/>
      <c r="J315" s="52">
        <v>150</v>
      </c>
      <c r="K315" s="52">
        <v>100</v>
      </c>
      <c r="L315" s="9"/>
    </row>
    <row r="316" spans="1:12" s="2" customFormat="1" ht="36">
      <c r="A316" s="25">
        <v>712111</v>
      </c>
      <c r="B316" s="25" t="s">
        <v>245</v>
      </c>
      <c r="C316" s="34" t="s">
        <v>258</v>
      </c>
      <c r="D316" s="25"/>
      <c r="E316" s="25"/>
      <c r="F316" s="25"/>
      <c r="G316" s="25">
        <v>1</v>
      </c>
      <c r="H316" s="25"/>
      <c r="I316" s="52"/>
      <c r="J316" s="52"/>
      <c r="K316" s="52">
        <v>140</v>
      </c>
      <c r="L316" s="9"/>
    </row>
    <row r="317" spans="1:12" s="2" customFormat="1" ht="36">
      <c r="A317" s="25">
        <v>712111</v>
      </c>
      <c r="B317" s="25" t="s">
        <v>245</v>
      </c>
      <c r="C317" s="34" t="s">
        <v>261</v>
      </c>
      <c r="D317" s="25"/>
      <c r="E317" s="25"/>
      <c r="F317" s="25"/>
      <c r="G317" s="25">
        <v>1</v>
      </c>
      <c r="H317" s="25"/>
      <c r="I317" s="52"/>
      <c r="J317" s="52">
        <v>300</v>
      </c>
      <c r="K317" s="52">
        <v>100</v>
      </c>
      <c r="L317" s="9"/>
    </row>
    <row r="318" spans="1:12" s="2" customFormat="1" ht="36">
      <c r="A318" s="25">
        <v>712111</v>
      </c>
      <c r="B318" s="25" t="s">
        <v>245</v>
      </c>
      <c r="C318" s="34" t="s">
        <v>262</v>
      </c>
      <c r="D318" s="25"/>
      <c r="E318" s="25"/>
      <c r="F318" s="25"/>
      <c r="G318" s="25">
        <v>1</v>
      </c>
      <c r="H318" s="25"/>
      <c r="I318" s="52"/>
      <c r="J318" s="52">
        <v>250</v>
      </c>
      <c r="K318" s="52">
        <v>100</v>
      </c>
      <c r="L318" s="9"/>
    </row>
    <row r="319" spans="1:12" s="2" customFormat="1" ht="36">
      <c r="A319" s="25">
        <v>712111</v>
      </c>
      <c r="B319" s="25" t="s">
        <v>245</v>
      </c>
      <c r="C319" s="34" t="s">
        <v>260</v>
      </c>
      <c r="D319" s="25"/>
      <c r="E319" s="25"/>
      <c r="F319" s="25"/>
      <c r="G319" s="25">
        <v>100</v>
      </c>
      <c r="H319" s="25"/>
      <c r="I319" s="52"/>
      <c r="J319" s="52"/>
      <c r="K319" s="53">
        <f>700+29.658</f>
        <v>729.658</v>
      </c>
      <c r="L319" s="9"/>
    </row>
    <row r="320" spans="1:12" s="2" customFormat="1" ht="36">
      <c r="A320" s="25">
        <v>712111</v>
      </c>
      <c r="B320" s="25" t="s">
        <v>245</v>
      </c>
      <c r="C320" s="34" t="s">
        <v>259</v>
      </c>
      <c r="D320" s="25"/>
      <c r="E320" s="25"/>
      <c r="F320" s="25"/>
      <c r="G320" s="25" t="s">
        <v>263</v>
      </c>
      <c r="H320" s="25"/>
      <c r="I320" s="52"/>
      <c r="J320" s="52">
        <v>951.1</v>
      </c>
      <c r="K320" s="53"/>
      <c r="L320" s="9"/>
    </row>
    <row r="321" spans="1:12" s="2" customFormat="1" ht="36">
      <c r="A321" s="25">
        <v>712111</v>
      </c>
      <c r="B321" s="25" t="s">
        <v>245</v>
      </c>
      <c r="C321" s="34" t="s">
        <v>305</v>
      </c>
      <c r="D321" s="25"/>
      <c r="E321" s="25"/>
      <c r="F321" s="25"/>
      <c r="G321" s="25" t="s">
        <v>264</v>
      </c>
      <c r="H321" s="25"/>
      <c r="I321" s="52"/>
      <c r="J321" s="52">
        <v>1000</v>
      </c>
      <c r="K321" s="53"/>
      <c r="L321" s="9"/>
    </row>
    <row r="322" spans="1:12" s="69" customFormat="1" ht="24" customHeight="1">
      <c r="A322" s="19">
        <v>712111</v>
      </c>
      <c r="B322" s="19" t="s">
        <v>13</v>
      </c>
      <c r="C322" s="75"/>
      <c r="D322" s="18"/>
      <c r="E322" s="18"/>
      <c r="F322" s="18"/>
      <c r="G322" s="18"/>
      <c r="H322" s="18"/>
      <c r="I322" s="54">
        <f>SUM(I312:I321)</f>
        <v>448.202</v>
      </c>
      <c r="J322" s="54">
        <f>SUM(J312:J321)</f>
        <v>2651.1</v>
      </c>
      <c r="K322" s="54">
        <f>SUM(K312:K321)</f>
        <v>1619.658</v>
      </c>
      <c r="L322" s="71"/>
    </row>
    <row r="323" spans="1:12" s="2" customFormat="1" ht="36" hidden="1">
      <c r="A323" s="25">
        <v>712111</v>
      </c>
      <c r="B323" s="25" t="s">
        <v>246</v>
      </c>
      <c r="C323" s="34" t="s">
        <v>265</v>
      </c>
      <c r="D323" s="25"/>
      <c r="E323" s="25"/>
      <c r="F323" s="25"/>
      <c r="G323" s="25" t="s">
        <v>266</v>
      </c>
      <c r="H323" s="25"/>
      <c r="I323" s="52"/>
      <c r="J323" s="52"/>
      <c r="K323" s="53"/>
      <c r="L323" s="9"/>
    </row>
    <row r="324" spans="1:12" s="7" customFormat="1" ht="18" customHeight="1" hidden="1">
      <c r="A324" s="28">
        <v>712111</v>
      </c>
      <c r="B324" s="28" t="s">
        <v>13</v>
      </c>
      <c r="C324" s="34"/>
      <c r="D324" s="25"/>
      <c r="E324" s="25"/>
      <c r="F324" s="25"/>
      <c r="G324" s="25"/>
      <c r="H324" s="25"/>
      <c r="I324" s="57">
        <f>I323</f>
        <v>0</v>
      </c>
      <c r="J324" s="57">
        <f>J323</f>
        <v>0</v>
      </c>
      <c r="K324" s="57">
        <f>K323</f>
        <v>0</v>
      </c>
      <c r="L324" s="12"/>
    </row>
    <row r="325" spans="1:12" s="2" customFormat="1" ht="36" hidden="1">
      <c r="A325" s="25">
        <v>712111</v>
      </c>
      <c r="B325" s="25" t="s">
        <v>247</v>
      </c>
      <c r="C325" s="34" t="s">
        <v>267</v>
      </c>
      <c r="D325" s="25"/>
      <c r="E325" s="25"/>
      <c r="F325" s="25"/>
      <c r="G325" s="25">
        <v>1</v>
      </c>
      <c r="H325" s="25"/>
      <c r="I325" s="52"/>
      <c r="J325" s="52"/>
      <c r="K325" s="53"/>
      <c r="L325" s="9"/>
    </row>
    <row r="326" spans="1:12" s="2" customFormat="1" ht="36" hidden="1">
      <c r="A326" s="25">
        <v>712111</v>
      </c>
      <c r="B326" s="25" t="s">
        <v>247</v>
      </c>
      <c r="C326" s="34" t="s">
        <v>268</v>
      </c>
      <c r="D326" s="25"/>
      <c r="E326" s="25"/>
      <c r="F326" s="25"/>
      <c r="G326" s="25">
        <v>1</v>
      </c>
      <c r="H326" s="25"/>
      <c r="I326" s="52"/>
      <c r="J326" s="52"/>
      <c r="K326" s="53"/>
      <c r="L326" s="9"/>
    </row>
    <row r="327" spans="1:12" s="7" customFormat="1" ht="18" hidden="1">
      <c r="A327" s="28">
        <v>712111</v>
      </c>
      <c r="B327" s="28" t="s">
        <v>13</v>
      </c>
      <c r="C327" s="28"/>
      <c r="D327" s="25"/>
      <c r="E327" s="25"/>
      <c r="F327" s="25"/>
      <c r="G327" s="25"/>
      <c r="H327" s="25"/>
      <c r="I327" s="57">
        <f>SUM(I325:I326)</f>
        <v>0</v>
      </c>
      <c r="J327" s="57">
        <f>SUM(J325:J326)</f>
        <v>0</v>
      </c>
      <c r="K327" s="57">
        <f>SUM(K325:K326)</f>
        <v>0</v>
      </c>
      <c r="L327" s="12"/>
    </row>
    <row r="328" spans="1:12" s="2" customFormat="1" ht="36" hidden="1">
      <c r="A328" s="25">
        <v>712111</v>
      </c>
      <c r="B328" s="25" t="s">
        <v>269</v>
      </c>
      <c r="C328" s="34" t="s">
        <v>270</v>
      </c>
      <c r="D328" s="25"/>
      <c r="E328" s="25"/>
      <c r="F328" s="25"/>
      <c r="G328" s="25" t="s">
        <v>271</v>
      </c>
      <c r="H328" s="25"/>
      <c r="I328" s="52"/>
      <c r="J328" s="52"/>
      <c r="K328" s="53"/>
      <c r="L328" s="9"/>
    </row>
    <row r="329" spans="1:12" s="7" customFormat="1" ht="0.75" customHeight="1" hidden="1">
      <c r="A329" s="28">
        <v>712111</v>
      </c>
      <c r="B329" s="28" t="s">
        <v>13</v>
      </c>
      <c r="C329" s="28"/>
      <c r="D329" s="25"/>
      <c r="E329" s="25"/>
      <c r="F329" s="25"/>
      <c r="G329" s="25"/>
      <c r="H329" s="25"/>
      <c r="I329" s="57">
        <f>I328</f>
        <v>0</v>
      </c>
      <c r="J329" s="57">
        <f>J328</f>
        <v>0</v>
      </c>
      <c r="K329" s="57">
        <f>K328</f>
        <v>0</v>
      </c>
      <c r="L329" s="12"/>
    </row>
    <row r="330" spans="1:12" s="2" customFormat="1" ht="36">
      <c r="A330" s="25">
        <v>712111</v>
      </c>
      <c r="B330" s="25" t="s">
        <v>272</v>
      </c>
      <c r="C330" s="34" t="s">
        <v>273</v>
      </c>
      <c r="D330" s="25"/>
      <c r="E330" s="25"/>
      <c r="F330" s="25"/>
      <c r="G330" s="25"/>
      <c r="H330" s="25"/>
      <c r="I330" s="52"/>
      <c r="J330" s="52">
        <v>805</v>
      </c>
      <c r="K330" s="53"/>
      <c r="L330" s="9"/>
    </row>
    <row r="331" spans="1:12" s="69" customFormat="1" ht="18">
      <c r="A331" s="19">
        <v>712111</v>
      </c>
      <c r="B331" s="19" t="s">
        <v>13</v>
      </c>
      <c r="C331" s="19"/>
      <c r="D331" s="18"/>
      <c r="E331" s="18"/>
      <c r="F331" s="18"/>
      <c r="G331" s="18"/>
      <c r="H331" s="18"/>
      <c r="I331" s="54">
        <f>I330</f>
        <v>0</v>
      </c>
      <c r="J331" s="54">
        <f>J330</f>
        <v>805</v>
      </c>
      <c r="K331" s="54">
        <f>K330</f>
        <v>0</v>
      </c>
      <c r="L331" s="71"/>
    </row>
    <row r="332" spans="1:12" s="2" customFormat="1" ht="36">
      <c r="A332" s="25">
        <v>712111</v>
      </c>
      <c r="B332" s="25" t="s">
        <v>248</v>
      </c>
      <c r="C332" s="34" t="s">
        <v>274</v>
      </c>
      <c r="D332" s="25"/>
      <c r="E332" s="25"/>
      <c r="F332" s="25"/>
      <c r="G332" s="25" t="s">
        <v>275</v>
      </c>
      <c r="H332" s="25">
        <v>2.669</v>
      </c>
      <c r="I332" s="57"/>
      <c r="J332" s="52">
        <v>2569.705</v>
      </c>
      <c r="K332" s="53"/>
      <c r="L332" s="9"/>
    </row>
    <row r="333" spans="1:12" s="2" customFormat="1" ht="36">
      <c r="A333" s="25">
        <v>712111</v>
      </c>
      <c r="B333" s="25" t="s">
        <v>248</v>
      </c>
      <c r="C333" s="34" t="s">
        <v>276</v>
      </c>
      <c r="D333" s="25"/>
      <c r="E333" s="25"/>
      <c r="F333" s="25"/>
      <c r="G333" s="25" t="s">
        <v>277</v>
      </c>
      <c r="H333" s="25">
        <v>3.749</v>
      </c>
      <c r="I333" s="52"/>
      <c r="J333" s="52"/>
      <c r="K333" s="52">
        <v>2300</v>
      </c>
      <c r="L333" s="9"/>
    </row>
    <row r="334" spans="1:12" s="69" customFormat="1" ht="18">
      <c r="A334" s="19">
        <v>712111</v>
      </c>
      <c r="B334" s="19" t="s">
        <v>13</v>
      </c>
      <c r="C334" s="19"/>
      <c r="D334" s="18"/>
      <c r="E334" s="18"/>
      <c r="F334" s="18"/>
      <c r="G334" s="18"/>
      <c r="H334" s="18"/>
      <c r="I334" s="54">
        <f>SUM(I332:I333)</f>
        <v>0</v>
      </c>
      <c r="J334" s="54">
        <f>SUM(J332:J333)</f>
        <v>2569.705</v>
      </c>
      <c r="K334" s="54">
        <f>SUM(K332:K333)</f>
        <v>2300</v>
      </c>
      <c r="L334" s="71"/>
    </row>
    <row r="335" spans="1:12" s="11" customFormat="1" ht="18">
      <c r="A335" s="19"/>
      <c r="B335" s="83" t="s">
        <v>34</v>
      </c>
      <c r="C335" s="83"/>
      <c r="D335" s="18"/>
      <c r="E335" s="18"/>
      <c r="F335" s="18"/>
      <c r="G335" s="18"/>
      <c r="H335" s="18"/>
      <c r="I335" s="54">
        <f>I311+I322+I331+I334</f>
        <v>448.202</v>
      </c>
      <c r="J335" s="54">
        <f>J311+J322+J331+J334</f>
        <v>11901.053</v>
      </c>
      <c r="K335" s="54">
        <f>K311+K322+K331+K334</f>
        <v>3919.658</v>
      </c>
      <c r="L335" s="10"/>
    </row>
    <row r="336" spans="1:12" s="14" customFormat="1" ht="18">
      <c r="A336" s="84" t="s">
        <v>36</v>
      </c>
      <c r="B336" s="84"/>
      <c r="C336" s="84"/>
      <c r="D336" s="30"/>
      <c r="E336" s="30"/>
      <c r="F336" s="30"/>
      <c r="G336" s="30"/>
      <c r="H336" s="30"/>
      <c r="I336" s="65">
        <f>I289+I303+I308+I335</f>
        <v>27738.239</v>
      </c>
      <c r="J336" s="65">
        <f>J289+J303+J308+J335</f>
        <v>35308.304000000004</v>
      </c>
      <c r="K336" s="65">
        <f>K289+K303+K308+K335</f>
        <v>34863.406</v>
      </c>
      <c r="L336" s="13"/>
    </row>
    <row r="337" spans="1:11" s="15" customFormat="1" ht="18">
      <c r="A337" s="31"/>
      <c r="B337" s="32" t="s">
        <v>2</v>
      </c>
      <c r="C337" s="31"/>
      <c r="D337" s="33"/>
      <c r="E337" s="33"/>
      <c r="F337" s="33"/>
      <c r="G337" s="33"/>
      <c r="H337" s="33"/>
      <c r="I337" s="66">
        <f>I336+I252</f>
        <v>73070</v>
      </c>
      <c r="J337" s="66">
        <f>J336+J252</f>
        <v>98110</v>
      </c>
      <c r="K337" s="66">
        <f>K336+K252</f>
        <v>100000</v>
      </c>
    </row>
    <row r="338" spans="9:11" ht="18">
      <c r="I338" s="2"/>
      <c r="J338" s="2"/>
      <c r="K338" s="2"/>
    </row>
    <row r="339" spans="1:11" ht="31.5" customHeight="1">
      <c r="A339" s="103" t="s">
        <v>310</v>
      </c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8" ht="18">
      <c r="B340" s="2"/>
      <c r="C340" s="2"/>
      <c r="D340" s="2"/>
      <c r="E340" s="2"/>
      <c r="F340" s="2"/>
      <c r="G340" s="2"/>
      <c r="H340" s="17" t="s">
        <v>41</v>
      </c>
    </row>
    <row r="341" ht="18">
      <c r="D341" s="16"/>
    </row>
  </sheetData>
  <sheetProtection/>
  <mergeCells count="30">
    <mergeCell ref="A339:K339"/>
    <mergeCell ref="G254:I255"/>
    <mergeCell ref="J254:J255"/>
    <mergeCell ref="A303:B303"/>
    <mergeCell ref="B308:C308"/>
    <mergeCell ref="B335:C335"/>
    <mergeCell ref="A336:C336"/>
    <mergeCell ref="A289:B289"/>
    <mergeCell ref="J1:K1"/>
    <mergeCell ref="A3:K3"/>
    <mergeCell ref="K254:K255"/>
    <mergeCell ref="A222:B222"/>
    <mergeCell ref="C254:C255"/>
    <mergeCell ref="D254:F254"/>
    <mergeCell ref="G6:I7"/>
    <mergeCell ref="A4:I4"/>
    <mergeCell ref="A5:A7"/>
    <mergeCell ref="A247:B247"/>
    <mergeCell ref="A251:B251"/>
    <mergeCell ref="A252:C252"/>
    <mergeCell ref="A253:A255"/>
    <mergeCell ref="B253:B255"/>
    <mergeCell ref="C253:K253"/>
    <mergeCell ref="C5:K5"/>
    <mergeCell ref="C6:C7"/>
    <mergeCell ref="D6:F6"/>
    <mergeCell ref="K6:K7"/>
    <mergeCell ref="J6:J7"/>
    <mergeCell ref="A232:B232"/>
    <mergeCell ref="B5:B7"/>
  </mergeCells>
  <printOptions/>
  <pageMargins left="0.1968503937007874" right="0.1968503937007874" top="0.31496062992125984" bottom="0.2755905511811024" header="0" footer="0"/>
  <pageSetup horizontalDpi="600" verticalDpi="600" orientation="landscape" paperSize="9" scale="57" r:id="rId1"/>
  <rowBreaks count="8" manualBreakCount="8">
    <brk id="41" max="10" man="1"/>
    <brk id="74" max="10" man="1"/>
    <brk id="95" max="9" man="1"/>
    <brk id="136" max="10" man="1"/>
    <brk id="171" max="10" man="1"/>
    <brk id="201" max="10" man="1"/>
    <brk id="247" max="9" man="1"/>
    <brk id="3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</dc:creator>
  <cp:keywords/>
  <dc:description/>
  <cp:lastModifiedBy>user</cp:lastModifiedBy>
  <cp:lastPrinted>2019-12-11T09:11:31Z</cp:lastPrinted>
  <dcterms:created xsi:type="dcterms:W3CDTF">2010-07-29T13:55:37Z</dcterms:created>
  <dcterms:modified xsi:type="dcterms:W3CDTF">2020-03-19T11:58:46Z</dcterms:modified>
  <cp:category/>
  <cp:version/>
  <cp:contentType/>
  <cp:contentStatus/>
</cp:coreProperties>
</file>